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6" activeTab="6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n12-VS-Jun11" sheetId="6" r:id="rId6"/>
    <sheet name="PART-VII-OS TGT-VS-ACTUAL" sheetId="7" r:id="rId7"/>
    <sheet name="Part-VIII Revenue Tgt Vs Actual" sheetId="8" r:id="rId8"/>
    <sheet name="IX-qtr- Revenue Comparision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1">'PART-II-ARPU'!$A$1:$AE$40</definedName>
    <definedName name="_xlnm.Print_Area" localSheetId="2">'PART-III-POSTPAID'!$A$1:$T$39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6">'PART-VII-OS TGT-VS-ACTUAL'!#REF!</definedName>
    <definedName name="_xlnm.Print_Area" localSheetId="5">'PART-VI-REVENUE Jun12-VS-Jun11'!$A$1:$N$37</definedName>
  </definedNames>
  <calcPr fullCalcOnLoad="1"/>
</workbook>
</file>

<file path=xl/comments9.xml><?xml version="1.0" encoding="utf-8"?>
<comments xmlns="http://schemas.openxmlformats.org/spreadsheetml/2006/main">
  <authors>
    <author>ADG(TR-CMTS)</author>
  </authors>
  <commentList>
    <comment ref="A37" authorId="0">
      <text>
        <r>
          <rPr>
            <b/>
            <sz val="9"/>
            <rFont val="Tahoma"/>
            <family val="2"/>
          </rPr>
          <t>ADG(TR-CMTS):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<sst xmlns="http://schemas.openxmlformats.org/spreadsheetml/2006/main" count="581" uniqueCount="205">
  <si>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</si>
  <si>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</si>
  <si>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</si>
  <si>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</si>
  <si>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</si>
  <si>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</si>
  <si>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</si>
  <si>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</si>
  <si>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</si>
  <si>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</si>
  <si>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</si>
  <si>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</si>
  <si>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</si>
  <si>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</si>
  <si>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</si>
  <si>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</si>
  <si>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</si>
  <si>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</si>
  <si>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</si>
  <si>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</si>
  <si>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</si>
  <si>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</si>
  <si>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</si>
  <si>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</si>
  <si>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</si>
  <si>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</si>
  <si>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</si>
  <si>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</si>
  <si>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</si>
  <si>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</si>
  <si>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</si>
  <si>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</si>
  <si>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</si>
  <si>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</si>
  <si>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</si>
  <si>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</si>
  <si>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</si>
  <si>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</si>
  <si>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</si>
  <si>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</si>
  <si>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</si>
  <si>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</si>
  <si>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</si>
  <si>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</si>
  <si>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</si>
  <si>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</si>
  <si>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</si>
  <si>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</si>
  <si>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</si>
  <si>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</si>
  <si>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</si>
  <si>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</si>
  <si>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</si>
  <si>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</si>
  <si>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</si>
  <si>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</si>
  <si>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</si>
  <si>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</si>
  <si>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</si>
  <si>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</si>
  <si>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</si>
  <si>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</si>
  <si>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Net Amount Billed For </t>
  </si>
  <si>
    <t xml:space="preserve">Cumulative total ABF </t>
  </si>
  <si>
    <t>Revenue as on 30th Jun 2012</t>
  </si>
  <si>
    <t>E</t>
  </si>
  <si>
    <t>W</t>
  </si>
  <si>
    <t>N</t>
  </si>
  <si>
    <t>S1</t>
  </si>
  <si>
    <t>S2</t>
  </si>
  <si>
    <t>PREV. YR. - AS ON 30th Jun</t>
  </si>
  <si>
    <t xml:space="preserve">For the Month </t>
  </si>
  <si>
    <t>CMTS-Postpaid  Billing, Collection and Outstanding as on 30th Jun 2012</t>
  </si>
  <si>
    <t>ZONE</t>
  </si>
  <si>
    <t xml:space="preserve">PREV. YR. - AS ON 30th Jun </t>
  </si>
  <si>
    <t>Bharat Sanchar Nigam Limited - TR-CMTS Section - 2nd Floor, 215, Eastern Court, Janpath, New Delhi - 110 001</t>
  </si>
  <si>
    <t>CMTS - Performance Report - PART II</t>
  </si>
  <si>
    <t>Number of connections, ARPU as on 30th Jun 2012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</si>
  <si>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</si>
  <si>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</si>
  <si>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</si>
  <si>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</si>
  <si>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</si>
  <si>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</si>
  <si>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</si>
  <si>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</si>
  <si>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</si>
  <si>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</si>
  <si>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Service connections at the end of the month</t>
  </si>
  <si>
    <t>ARPU upto the Month (Rs.)</t>
  </si>
  <si>
    <t>PREV. YR. - AS ON 30th May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</si>
  <si>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</si>
  <si>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</si>
  <si>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30-06-2012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</si>
  <si>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</si>
  <si>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</si>
  <si>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</si>
  <si>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</si>
  <si>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</si>
  <si>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</si>
  <si>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</si>
  <si>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</si>
  <si>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</si>
  <si>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</si>
  <si>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</si>
  <si>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Amount Billed For </t>
  </si>
  <si>
    <t>Cumulative Net ABF during the year</t>
  </si>
  <si>
    <t xml:space="preserve">Cumulative Revenue during the year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</si>
  <si>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</si>
  <si>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</si>
  <si>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</si>
  <si>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</si>
  <si>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</si>
  <si>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</si>
  <si>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</si>
  <si>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</si>
  <si>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</si>
  <si>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</si>
  <si>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</si>
  <si>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</si>
  <si>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</si>
  <si>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</si>
  <si>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</si>
  <si>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</si>
  <si>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</si>
  <si>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</si>
  <si>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</si>
  <si>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</si>
  <si>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</si>
  <si>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</si>
  <si>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TGT0708</t>
  </si>
  <si>
    <t>ACT0708</t>
  </si>
  <si>
    <t>DIFF0708</t>
  </si>
  <si>
    <t>TGTOVERALL</t>
  </si>
  <si>
    <t>ACTOVERALL</t>
  </si>
  <si>
    <t>DIFFoverall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</si>
  <si>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</si>
  <si>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</si>
  <si>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</si>
  <si>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</si>
  <si>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</si>
  <si>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</si>
  <si>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</si>
  <si>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</si>
  <si>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</si>
  <si>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</si>
  <si>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</si>
  <si>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</si>
  <si>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</si>
  <si>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 xml:space="preserve">Name of Circle </t>
  </si>
  <si>
    <t>BSNL TOTAL</t>
  </si>
  <si>
    <t>2010-11</t>
  </si>
  <si>
    <t>Part-IX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</si>
  <si>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</si>
  <si>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</si>
  <si>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</si>
  <si>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</si>
  <si>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</si>
  <si>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</si>
  <si>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</si>
  <si>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</si>
  <si>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</si>
  <si>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</si>
  <si>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</si>
  <si>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</si>
  <si>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</si>
  <si>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</si>
  <si>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 xml:space="preserve">Q1 2011-12 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</si>
  <si>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</si>
  <si>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</si>
  <si>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</si>
  <si>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</si>
  <si>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Part-X</t>
  </si>
  <si>
    <t>Rank</t>
  </si>
  <si>
    <t>(VIII)</t>
  </si>
  <si>
    <t>( In Rs. Crores)</t>
  </si>
  <si>
    <t xml:space="preserve">Q4 2011-12 </t>
  </si>
  <si>
    <t>2002-03-to-2009-10</t>
  </si>
  <si>
    <t xml:space="preserve">2011-12 </t>
  </si>
  <si>
    <t>2002-03-to-09-10</t>
  </si>
  <si>
    <t>(vii)</t>
  </si>
  <si>
    <t>CMTS - PERFORMANCE REPORT - PART V</t>
  </si>
  <si>
    <t>CMTS Performance Report -  PART VI</t>
  </si>
  <si>
    <t>% OS Target Achievement</t>
  </si>
  <si>
    <t>Annual Target Achievement for the year 2012-13 (In %)</t>
  </si>
  <si>
    <t>Annual Target for the year 2012-13                                              (In Rs. Crores)</t>
  </si>
  <si>
    <t>CMTS-POSTPAID AGE WISE OUTSTANDING AS ON 30th Jun-2012</t>
  </si>
  <si>
    <t>2012-13       (Up to Jun)</t>
  </si>
  <si>
    <t>2011-12 (Up to Jun)</t>
  </si>
  <si>
    <t>Variance Analysis Report – OS &amp; Collection Efficiency Target Vs. Actual (June 2012)</t>
  </si>
  <si>
    <t>CMTS Revenue target Vs achievement Jun-12</t>
  </si>
  <si>
    <t>Proportionate Target up to Jun-12 (In Rs. Crores)</t>
  </si>
  <si>
    <t>(iv)=(iii)/12*3</t>
  </si>
  <si>
    <t>Revenue up to Jun-12                             (In Rs. Crores)</t>
  </si>
  <si>
    <t xml:space="preserve">Q1 2012-13 </t>
  </si>
  <si>
    <t>% Variance</t>
  </si>
  <si>
    <t>Q4 2011-12 VS. Q1 2012-13</t>
  </si>
  <si>
    <t>Quarterly Comparison of CMTS Revenue  -Jun-12</t>
  </si>
  <si>
    <t>CMTS - REVENUE COMPARISON Jun 12 Vs Jun 11</t>
  </si>
  <si>
    <t>Segment-wise Outstanding Target VS Achievement</t>
  </si>
  <si>
    <t xml:space="preserve"> Proportionate Target Achievement up to Jun-12 (In %)</t>
  </si>
  <si>
    <t>Part-VIII</t>
  </si>
  <si>
    <t>Q1 2011-12 VS. Q1 2012-13</t>
  </si>
  <si>
    <t>2002-03 to 2009-10 (In Rs. Crores)</t>
  </si>
  <si>
    <t>2010-11 to 2011-12 (In Rs. Crores)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</si>
</sst>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33" fillId="21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4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9" fillId="25" borderId="10" xfId="0" applyFont="1" applyFill="1" applyBorder="1" applyAlignment="1">
      <alignment/>
    </xf>
    <xf numFmtId="2" fontId="3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9" fillId="25" borderId="12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9" fillId="0" borderId="10" xfId="57" applyFont="1" applyBorder="1">
      <alignment/>
      <protection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9" fillId="0" borderId="10" xfId="57" applyNumberFormat="1" applyFont="1" applyBorder="1">
      <alignment/>
      <protection/>
    </xf>
    <xf numFmtId="0" fontId="0" fillId="0" borderId="10" xfId="0" applyBorder="1" applyAlignment="1">
      <alignment/>
    </xf>
    <xf numFmtId="2" fontId="38" fillId="0" borderId="10" xfId="57" applyNumberFormat="1" applyFont="1" applyBorder="1">
      <alignment/>
      <protection/>
    </xf>
    <xf numFmtId="0" fontId="38" fillId="0" borderId="10" xfId="57" applyFont="1" applyBorder="1">
      <alignment/>
      <protection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21" borderId="10" xfId="0" applyFont="1" applyFill="1" applyBorder="1" applyAlignment="1">
      <alignment horizontal="center"/>
    </xf>
    <xf numFmtId="0" fontId="5" fillId="21" borderId="18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" fontId="43" fillId="0" borderId="10" xfId="0" applyNumberFormat="1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307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8662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3657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58555748"/>
        <c:axId val="57239685"/>
      </c:bar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45395118"/>
        <c:axId val="5902879"/>
      </c:barChart>
      <c:cat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1259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'[12]ANNEX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'[12]ANNEX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8231586"/>
        <c:axId val="6975411"/>
      </c:barChart>
      <c:cat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62778700"/>
        <c:axId val="28137389"/>
      </c:barChart>
      <c:catAx>
        <c:axId val="62778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43953152"/>
        <c:axId val="60034049"/>
      </c:bar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'[31]ANNEX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9043710"/>
        <c:axId val="61631343"/>
      </c:bar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17811176"/>
        <c:axId val="26082857"/>
      </c:barChart>
      <c:cat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22594332"/>
        <c:axId val="2022397"/>
      </c:bar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18201574"/>
        <c:axId val="29596439"/>
      </c:bar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'[30]ANNEX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635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922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'[27]ANNEX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1913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'[26]ANNEX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36269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8" name="Chart 38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-report-2012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062008-REV-ALL"/>
      <sheetName val="30062008-REV"/>
      <sheetName val="30062008-ARPU"/>
      <sheetName val="30062008-POST"/>
      <sheetName val="30062008-RANK"/>
      <sheetName val="30042009-REV"/>
      <sheetName val="30042009-REV-ALL"/>
      <sheetName val="30042009-POST"/>
      <sheetName val="30042009-RANK"/>
      <sheetName val="30042009-ARPU"/>
      <sheetName val="31052009-REV-ALL"/>
      <sheetName val="31052009-REV"/>
      <sheetName val="31052009-POST"/>
      <sheetName val="31052009-ARPU"/>
      <sheetName val="31052009-RANK"/>
      <sheetName val="30062009-REV-ALL"/>
      <sheetName val="30062009-REV"/>
      <sheetName val="30062009-ARPU"/>
      <sheetName val="30062009-POST"/>
      <sheetName val="30062009-RANK"/>
      <sheetName val="31072009-REV-ALL"/>
      <sheetName val="31072009-REV "/>
      <sheetName val="31072009-ARPU "/>
      <sheetName val="31072009-POST"/>
      <sheetName val="31072009-RANK"/>
      <sheetName val="31072008-REV-ALL"/>
      <sheetName val="31072008-REV"/>
      <sheetName val="31072008-ARPU"/>
      <sheetName val="31072008-POST"/>
      <sheetName val="31072008-RANK"/>
      <sheetName val="31082008-REV-ALL"/>
      <sheetName val="31082008-REV"/>
      <sheetName val="31082008-ARPU"/>
      <sheetName val="31082008-POST"/>
      <sheetName val="31082008-RANK"/>
      <sheetName val="30092008-REV-ALL"/>
      <sheetName val="30092008-ARPU"/>
      <sheetName val="30092008-POST"/>
      <sheetName val="30092008-RANK"/>
      <sheetName val="31102008-REV"/>
      <sheetName val="31102008-REV-ALL"/>
      <sheetName val="31102008-ARPU"/>
      <sheetName val="31102008-POST"/>
      <sheetName val="31102008-RANK"/>
      <sheetName val="30112008-REV"/>
      <sheetName val="30112008-REV-ALL"/>
      <sheetName val="30112008-ARPU"/>
      <sheetName val="30112008-POST"/>
      <sheetName val="30112008-RANK"/>
      <sheetName val="31122008-REV"/>
      <sheetName val="31122008-REV-ALL"/>
      <sheetName val="31122008-ARPU"/>
      <sheetName val="31122008-POST"/>
      <sheetName val="31122008-RANK"/>
      <sheetName val="31012009-REV"/>
      <sheetName val="31012009-REV-ALL"/>
      <sheetName val="31012009-ARPU"/>
      <sheetName val="31012009-POST"/>
      <sheetName val="31012009-RANK"/>
      <sheetName val="28022009-REV"/>
      <sheetName val="28022009-REV-ALL"/>
      <sheetName val="28022009-ARPU"/>
      <sheetName val="28022009-POST"/>
      <sheetName val="28022009-RANK"/>
      <sheetName val="31032009-REV"/>
      <sheetName val="31032009-REV-ALL"/>
      <sheetName val="31032009-ARPU"/>
      <sheetName val="31032009-POST"/>
      <sheetName val="31032009-RANK"/>
      <sheetName val="31082009-REV-ALL"/>
      <sheetName val="31082009-REV"/>
      <sheetName val="31082009-ARPU "/>
      <sheetName val="31082009-POST"/>
      <sheetName val="31082009-RANK"/>
      <sheetName val="30092009-REV-ALL"/>
      <sheetName val="30092009-REV"/>
      <sheetName val="30092009-ARPU"/>
      <sheetName val="30092009-POST"/>
      <sheetName val="30092009-RANK"/>
      <sheetName val="31102009-REV-ALL"/>
      <sheetName val="31102009-REV"/>
      <sheetName val="31102009-ARPU"/>
      <sheetName val="31102009-POST"/>
      <sheetName val="31102009-RANK"/>
      <sheetName val="30112009-REV-ALL"/>
      <sheetName val="30112009-REV"/>
      <sheetName val="30112009-ARPU"/>
      <sheetName val="30112009-POST"/>
      <sheetName val="30112009-RANK"/>
      <sheetName val="31122009-REV-ALL"/>
      <sheetName val="31122009-REV"/>
      <sheetName val="31122009-ARPU"/>
      <sheetName val="31122009-POST"/>
      <sheetName val="31122009-RANK"/>
      <sheetName val="31012010-REV-ALL"/>
      <sheetName val="31012010-REV"/>
      <sheetName val="31012010-ARPU"/>
      <sheetName val="31012010-POST"/>
      <sheetName val="31012010-RANK"/>
      <sheetName val="28022010-REV-ALL"/>
      <sheetName val="28022010-REV"/>
      <sheetName val="28022010-ARPU"/>
      <sheetName val="28022010-POST"/>
      <sheetName val="28022010-RANK"/>
      <sheetName val="31032010-REV-ALL"/>
      <sheetName val="31032010-REV"/>
      <sheetName val="31032010-ARPU"/>
      <sheetName val="31032010-POST"/>
      <sheetName val="31032010-RANK"/>
      <sheetName val="30042010-REV-ALL"/>
      <sheetName val="30042010-REV"/>
      <sheetName val="30042010-ARPU"/>
      <sheetName val="30042010-POST"/>
      <sheetName val="30042010-RANK"/>
      <sheetName val="31052010-REV-ALL"/>
      <sheetName val="31052010-REV"/>
      <sheetName val="31052010-ARPU"/>
      <sheetName val="31052010-POST"/>
      <sheetName val="31052010-RANK"/>
      <sheetName val="30062010-REV-ALL"/>
      <sheetName val="30062010-REV"/>
      <sheetName val="3062010-ARPU"/>
      <sheetName val="30062010-POST"/>
      <sheetName val="30062010-RANK"/>
      <sheetName val="31072010-REV-ALL"/>
      <sheetName val="31072010-REV"/>
      <sheetName val="31072010-ARPU"/>
      <sheetName val="31072010-POST"/>
      <sheetName val="31072010-RANK"/>
      <sheetName val="31082010-REV-ALL"/>
      <sheetName val="31082010-REV"/>
      <sheetName val="31082010-ARPU"/>
      <sheetName val="31082010-POST"/>
      <sheetName val="31082010-RANK"/>
      <sheetName val="30092010-REV-ALL"/>
      <sheetName val="30092010-REV"/>
      <sheetName val="30092010-ARPU"/>
      <sheetName val="30092010-POST"/>
      <sheetName val="30092010-RANK"/>
      <sheetName val="31102010-REV-ALL"/>
      <sheetName val="31102010-REV"/>
      <sheetName val="31102010-ARPU"/>
      <sheetName val="31102010-POST"/>
      <sheetName val="31102010-RANK"/>
      <sheetName val="30112010-REV-ALL"/>
      <sheetName val="30112010-REV"/>
      <sheetName val="30112010-ARPU"/>
      <sheetName val="30112010-POST"/>
      <sheetName val="30112010-RANK"/>
      <sheetName val="31122010-REV-ALL"/>
      <sheetName val="31122010-REV"/>
      <sheetName val="31122010-ARPU"/>
      <sheetName val="31122010-POST"/>
      <sheetName val="31122010-RANK"/>
      <sheetName val="31012011-REV-ALL"/>
      <sheetName val="31012011-REV"/>
      <sheetName val="31012011-ARPU"/>
      <sheetName val="31012011-POST"/>
      <sheetName val="31012011-RANK"/>
      <sheetName val="28022011-REV-ALL"/>
      <sheetName val="28022011-REV"/>
      <sheetName val="28022011-ARPU"/>
      <sheetName val="28022011-POST"/>
      <sheetName val="28022011-RANK"/>
      <sheetName val="work"/>
      <sheetName val="31032011-REV-ALL"/>
      <sheetName val="31032011-REV"/>
      <sheetName val="31032011-ARPU"/>
      <sheetName val="31032011-POST"/>
      <sheetName val="31032011-RANK"/>
      <sheetName val="30042011-REV-ALL"/>
      <sheetName val="30042011-REV"/>
      <sheetName val="30042011-ARPU"/>
      <sheetName val="30042011-POST"/>
      <sheetName val="30042011-RANK"/>
      <sheetName val="31052011-REV-ALL"/>
      <sheetName val="31052011-REV"/>
      <sheetName val="31052011-ARPU"/>
      <sheetName val="31052011-POST"/>
      <sheetName val="31052011-RANK"/>
      <sheetName val="30062011-REV-ALL"/>
      <sheetName val="30062011-REV"/>
      <sheetName val="30062011-ARPU"/>
      <sheetName val="30062011-POST"/>
      <sheetName val="30062011-RANK"/>
      <sheetName val="31072011-REV-ALL"/>
      <sheetName val="31072011-REV"/>
      <sheetName val="Rev-Jun 11 vs Jul 11"/>
      <sheetName val="31072011-ARPU"/>
      <sheetName val="31072011-POST"/>
      <sheetName val="31072011-RANK"/>
      <sheetName val="31082011-REV-ALL"/>
      <sheetName val="31082011-REV"/>
      <sheetName val="Rev-Jul 11 vs Aug-11"/>
      <sheetName val="31082011-ARPU"/>
      <sheetName val="31082011-POST"/>
      <sheetName val="31082011-RANK"/>
      <sheetName val="30092011-REV-ALL"/>
      <sheetName val="30092011-REV"/>
      <sheetName val="Rev-compr-prev-current-sep11"/>
      <sheetName val="30092011-ARPU"/>
      <sheetName val="30092011-POST"/>
      <sheetName val="30092011-RANK"/>
      <sheetName val="31102011-REV-ALL"/>
      <sheetName val="31102011-REV"/>
      <sheetName val="Rev-compr-prev-current-Oct11"/>
      <sheetName val="31102011-ARPU"/>
      <sheetName val="31102011-POST"/>
      <sheetName val="31102011-RANK"/>
      <sheetName val="30112011-REV-ALL"/>
      <sheetName val="30112011-REV"/>
      <sheetName val="Rev-compr-prev-current-Nov"/>
      <sheetName val="30112011-ARPU"/>
      <sheetName val="30112011-POST"/>
      <sheetName val="30112011-RANK"/>
      <sheetName val="31122011-REV-ALL"/>
      <sheetName val="31122011-REV"/>
      <sheetName val="Rev-compr-prev-current-Dec"/>
      <sheetName val="31122011-ARPU"/>
      <sheetName val="31122011-POST"/>
      <sheetName val="31122011-RANK"/>
      <sheetName val="31012012-REV-ALL"/>
      <sheetName val="31012012-REV"/>
      <sheetName val="Rev-compr-prev-current-JAN"/>
      <sheetName val="31012012-ARPU"/>
      <sheetName val="31012012-POST"/>
      <sheetName val="31012012-RANK"/>
      <sheetName val="29022012-REV-ALL"/>
      <sheetName val="29022012-REV"/>
      <sheetName val="Rev-compr-prev-current-FEB"/>
      <sheetName val="29022012-ARPU"/>
      <sheetName val="29022012-POST"/>
      <sheetName val="29022012-RANK"/>
      <sheetName val="31032012-REV-ALL"/>
      <sheetName val="31032012-REV"/>
      <sheetName val="Rev-compr-prev-current-Mar12"/>
      <sheetName val="31032012-ARPU"/>
      <sheetName val="31032012-POST"/>
      <sheetName val="31032012-RANK"/>
      <sheetName val="30042012-REV-ALL"/>
      <sheetName val="30042012-REV"/>
      <sheetName val="Rev-compr-prev-current-Apr"/>
      <sheetName val="30042012-ARPU"/>
      <sheetName val="30042012-POST"/>
      <sheetName val="30042012-RANK"/>
      <sheetName val="31052012-REV-ALL"/>
      <sheetName val="31052012-REV"/>
      <sheetName val="Rev-compr-prev-current-MAY"/>
      <sheetName val="31052012-ARPU"/>
      <sheetName val="31052012-POST"/>
      <sheetName val="31052012-RANK"/>
      <sheetName val="30062012-REV-ALL"/>
      <sheetName val="30062012-REV"/>
      <sheetName val="Rev-compr-prev-current-JUN12"/>
      <sheetName val="30062012-ARPU"/>
      <sheetName val="30062012-POST"/>
      <sheetName val="30062012-RANK"/>
    </sheetNames>
    <sheetDataSet>
      <sheetData sheetId="180">
        <row r="9">
          <cell r="F9">
            <v>18.22</v>
          </cell>
          <cell r="I9">
            <v>243.64</v>
          </cell>
        </row>
        <row r="10">
          <cell r="F10">
            <v>1172.58</v>
          </cell>
          <cell r="I10">
            <v>1225.7</v>
          </cell>
        </row>
        <row r="11">
          <cell r="F11">
            <v>190.09000000000003</v>
          </cell>
          <cell r="I11">
            <v>1911.8</v>
          </cell>
        </row>
        <row r="12">
          <cell r="F12">
            <v>137.75000000000003</v>
          </cell>
          <cell r="I12">
            <v>873.98</v>
          </cell>
        </row>
        <row r="13">
          <cell r="F13">
            <v>306.61</v>
          </cell>
          <cell r="I13">
            <v>904.64</v>
          </cell>
        </row>
        <row r="14">
          <cell r="F14">
            <v>357.40999999999997</v>
          </cell>
          <cell r="I14">
            <v>393.28</v>
          </cell>
        </row>
        <row r="15">
          <cell r="F15">
            <v>340.83</v>
          </cell>
          <cell r="I15">
            <v>839.71</v>
          </cell>
        </row>
        <row r="16">
          <cell r="F16">
            <v>386.31</v>
          </cell>
          <cell r="I16">
            <v>3402.01</v>
          </cell>
        </row>
        <row r="17">
          <cell r="F17">
            <v>210.75000000000003</v>
          </cell>
          <cell r="I17">
            <v>1572.82</v>
          </cell>
        </row>
        <row r="19">
          <cell r="F19">
            <v>187.68</v>
          </cell>
          <cell r="I19">
            <v>915.77</v>
          </cell>
        </row>
        <row r="20">
          <cell r="F20">
            <v>385.53</v>
          </cell>
          <cell r="I20">
            <v>2681.94</v>
          </cell>
        </row>
        <row r="21">
          <cell r="F21">
            <v>593.3599999999999</v>
          </cell>
          <cell r="I21">
            <v>1713.66</v>
          </cell>
        </row>
        <row r="22">
          <cell r="F22">
            <v>2041.28</v>
          </cell>
          <cell r="I22">
            <v>4027.45</v>
          </cell>
        </row>
        <row r="24">
          <cell r="F24">
            <v>117.46</v>
          </cell>
          <cell r="I24">
            <v>2359.57</v>
          </cell>
        </row>
        <row r="25">
          <cell r="F25">
            <v>200.86999999999998</v>
          </cell>
          <cell r="I25">
            <v>1173.78</v>
          </cell>
        </row>
        <row r="26">
          <cell r="F26">
            <v>1092.41</v>
          </cell>
          <cell r="I26">
            <v>994.68</v>
          </cell>
        </row>
        <row r="27">
          <cell r="F27">
            <v>163.21</v>
          </cell>
          <cell r="I27">
            <v>3602.74</v>
          </cell>
        </row>
        <row r="28">
          <cell r="F28">
            <v>618.3199999999999</v>
          </cell>
          <cell r="I28">
            <v>3662.92</v>
          </cell>
        </row>
        <row r="29">
          <cell r="F29">
            <v>665.7800000000001</v>
          </cell>
          <cell r="I29">
            <v>6346.43</v>
          </cell>
        </row>
        <row r="30">
          <cell r="F30">
            <v>190.98999999999998</v>
          </cell>
          <cell r="I30">
            <v>1921.06</v>
          </cell>
        </row>
        <row r="31">
          <cell r="F31">
            <v>110.21000000000001</v>
          </cell>
          <cell r="I31">
            <v>927.13</v>
          </cell>
        </row>
        <row r="33">
          <cell r="F33">
            <v>864.5600000000001</v>
          </cell>
          <cell r="I33">
            <v>6330.34</v>
          </cell>
        </row>
        <row r="34">
          <cell r="F34">
            <v>658.72</v>
          </cell>
          <cell r="I34">
            <v>1180.47</v>
          </cell>
        </row>
        <row r="35">
          <cell r="F35">
            <v>977.87</v>
          </cell>
          <cell r="I35">
            <v>3884.78</v>
          </cell>
        </row>
        <row r="36">
          <cell r="F36">
            <v>986.15</v>
          </cell>
          <cell r="I36">
            <v>5066.91</v>
          </cell>
        </row>
        <row r="37">
          <cell r="F37">
            <v>1165.52</v>
          </cell>
          <cell r="I37">
            <v>4748.25</v>
          </cell>
        </row>
        <row r="39">
          <cell r="F39">
            <v>14140.449999999997</v>
          </cell>
          <cell r="I39">
            <v>62905.47</v>
          </cell>
        </row>
      </sheetData>
      <sheetData sheetId="251">
        <row r="9">
          <cell r="F9">
            <v>18.810000000000002</v>
          </cell>
          <cell r="I9">
            <v>251.82</v>
          </cell>
        </row>
        <row r="10">
          <cell r="F10">
            <v>1186.0500000000002</v>
          </cell>
          <cell r="I10">
            <v>1125.47</v>
          </cell>
        </row>
        <row r="11">
          <cell r="F11">
            <v>182.58</v>
          </cell>
          <cell r="I11">
            <v>1695.21</v>
          </cell>
        </row>
        <row r="12">
          <cell r="F12">
            <v>154.5</v>
          </cell>
          <cell r="I12">
            <v>1086.52</v>
          </cell>
        </row>
        <row r="13">
          <cell r="F13">
            <v>290.44</v>
          </cell>
          <cell r="I13">
            <v>988.52</v>
          </cell>
        </row>
        <row r="14">
          <cell r="F14">
            <v>329.53000000000003</v>
          </cell>
          <cell r="I14">
            <v>488.89</v>
          </cell>
        </row>
        <row r="15">
          <cell r="F15">
            <v>297.52</v>
          </cell>
          <cell r="I15">
            <v>840.83</v>
          </cell>
        </row>
        <row r="16">
          <cell r="F16">
            <v>454.94</v>
          </cell>
          <cell r="I16">
            <v>3735.29</v>
          </cell>
        </row>
        <row r="17">
          <cell r="F17">
            <v>241.74999999999997</v>
          </cell>
          <cell r="I17">
            <v>1910.66</v>
          </cell>
        </row>
        <row r="19">
          <cell r="F19">
            <v>200.95</v>
          </cell>
          <cell r="I19">
            <v>1081.12</v>
          </cell>
        </row>
        <row r="20">
          <cell r="F20">
            <v>352.71000000000004</v>
          </cell>
          <cell r="I20">
            <v>3176.71</v>
          </cell>
        </row>
        <row r="21">
          <cell r="F21">
            <v>596.6</v>
          </cell>
          <cell r="I21">
            <v>2519.67</v>
          </cell>
        </row>
        <row r="22">
          <cell r="F22">
            <v>1560.8500000000004</v>
          </cell>
          <cell r="I22">
            <v>4867.04</v>
          </cell>
        </row>
        <row r="24">
          <cell r="F24">
            <v>121.02</v>
          </cell>
          <cell r="I24">
            <v>2540.6</v>
          </cell>
        </row>
        <row r="25">
          <cell r="F25">
            <v>191.36</v>
          </cell>
          <cell r="I25">
            <v>1313.42</v>
          </cell>
        </row>
        <row r="26">
          <cell r="F26">
            <v>1099.61</v>
          </cell>
          <cell r="I26">
            <v>1284.2600000000002</v>
          </cell>
        </row>
        <row r="27">
          <cell r="F27">
            <v>150.27</v>
          </cell>
          <cell r="I27">
            <v>3400.06</v>
          </cell>
        </row>
        <row r="28">
          <cell r="F28">
            <v>605.75</v>
          </cell>
          <cell r="I28">
            <v>3703.57</v>
          </cell>
        </row>
        <row r="29">
          <cell r="F29">
            <v>658.4799999999999</v>
          </cell>
          <cell r="I29">
            <v>6171.59</v>
          </cell>
        </row>
        <row r="30">
          <cell r="F30">
            <v>204.93999999999997</v>
          </cell>
          <cell r="I30">
            <v>2494.65</v>
          </cell>
        </row>
        <row r="31">
          <cell r="F31">
            <v>114.59</v>
          </cell>
          <cell r="I31">
            <v>1129.36</v>
          </cell>
        </row>
        <row r="33">
          <cell r="F33">
            <v>774.32</v>
          </cell>
          <cell r="I33">
            <v>7848.45</v>
          </cell>
        </row>
        <row r="34">
          <cell r="F34">
            <v>675.59</v>
          </cell>
          <cell r="I34">
            <v>1279.51</v>
          </cell>
        </row>
        <row r="35">
          <cell r="F35">
            <v>910.4699999999999</v>
          </cell>
          <cell r="I35">
            <v>4788.25</v>
          </cell>
        </row>
        <row r="36">
          <cell r="F36">
            <v>1034.5199999999998</v>
          </cell>
          <cell r="I36">
            <v>6648.08</v>
          </cell>
        </row>
        <row r="37">
          <cell r="F37">
            <v>1129.01</v>
          </cell>
          <cell r="I37">
            <v>5736.62</v>
          </cell>
        </row>
        <row r="39">
          <cell r="F39">
            <v>13537.2</v>
          </cell>
          <cell r="I39">
            <v>72106.17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Normal="85" zoomScaleSheetLayoutView="100" zoomScalePageLayoutView="0" workbookViewId="0" topLeftCell="D1">
      <selection activeCell="F8" sqref="F8"/>
    </sheetView>
  </sheetViews>
  <sheetFormatPr defaultColWidth="9.140625" defaultRowHeight="12.75"/>
  <cols>
    <col min="1" max="1" width="19.00390625" style="1" customWidth="1"/>
    <col min="2" max="2" width="47.7109375" style="1" customWidth="1"/>
    <col min="3" max="3" width="19.57421875" style="1" customWidth="1"/>
    <col min="4" max="4" width="19.140625" style="1" customWidth="1"/>
    <col min="5" max="6" width="15.7109375" style="1" customWidth="1"/>
    <col min="7" max="7" width="24.8515625" style="7" customWidth="1"/>
    <col min="8" max="8" width="21.140625" style="1" customWidth="1"/>
    <col min="9" max="16384" width="7.8515625" style="1" customWidth="1"/>
  </cols>
  <sheetData>
    <row r="1" spans="1:8" ht="19.5">
      <c r="A1" s="147" t="s">
        <v>32</v>
      </c>
      <c r="B1" s="147"/>
      <c r="C1" s="147"/>
      <c r="D1" s="147"/>
      <c r="E1" s="147"/>
      <c r="F1" s="147"/>
      <c r="G1" s="147"/>
      <c r="H1" s="147"/>
    </row>
    <row r="2" spans="1:8" ht="19.5">
      <c r="A2" s="147" t="s">
        <v>33</v>
      </c>
      <c r="B2" s="147"/>
      <c r="C2" s="147"/>
      <c r="D2" s="147"/>
      <c r="E2" s="147"/>
      <c r="F2" s="147"/>
      <c r="G2" s="147"/>
      <c r="H2" s="147"/>
    </row>
    <row r="3" spans="1:8" ht="19.5">
      <c r="A3" s="147" t="s">
        <v>34</v>
      </c>
      <c r="B3" s="147"/>
      <c r="C3" s="147"/>
      <c r="D3" s="147"/>
      <c r="E3" s="147"/>
      <c r="F3" s="147"/>
      <c r="G3" s="147"/>
      <c r="H3" s="147"/>
    </row>
    <row r="4" spans="1:8" ht="19.5">
      <c r="A4" s="147" t="s">
        <v>64</v>
      </c>
      <c r="B4" s="147"/>
      <c r="C4" s="147"/>
      <c r="D4" s="147"/>
      <c r="E4" s="147"/>
      <c r="F4" s="147"/>
      <c r="G4" s="147"/>
      <c r="H4" s="147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35" t="s">
        <v>27</v>
      </c>
      <c r="B6" s="145" t="s">
        <v>0</v>
      </c>
      <c r="C6" s="143" t="s">
        <v>35</v>
      </c>
      <c r="D6" s="144"/>
      <c r="E6" s="144"/>
      <c r="F6" s="144"/>
      <c r="G6" s="144"/>
      <c r="H6" s="136"/>
    </row>
    <row r="7" spans="1:8" s="14" customFormat="1" ht="34.5" customHeight="1">
      <c r="A7" s="135"/>
      <c r="B7" s="145"/>
      <c r="C7" s="143" t="s">
        <v>36</v>
      </c>
      <c r="D7" s="136"/>
      <c r="E7" s="146" t="s">
        <v>37</v>
      </c>
      <c r="F7" s="146"/>
      <c r="G7" s="141" t="s">
        <v>38</v>
      </c>
      <c r="H7" s="142"/>
    </row>
    <row r="8" spans="1:8" s="3" customFormat="1" ht="82.5" customHeight="1">
      <c r="A8" s="135"/>
      <c r="B8" s="145"/>
      <c r="C8" s="2" t="s">
        <v>71</v>
      </c>
      <c r="D8" s="2" t="s">
        <v>40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37" t="s">
        <v>28</v>
      </c>
      <c r="B9" s="5" t="s">
        <v>2</v>
      </c>
      <c r="C9" s="15">
        <v>18.81</v>
      </c>
      <c r="D9" s="15">
        <v>51.95</v>
      </c>
      <c r="E9" s="15">
        <v>251.82</v>
      </c>
      <c r="F9" s="15">
        <v>752.77</v>
      </c>
      <c r="G9" s="15">
        <v>270.63</v>
      </c>
      <c r="H9" s="15">
        <v>804.72</v>
      </c>
    </row>
    <row r="10" spans="1:8" s="4" customFormat="1" ht="30" customHeight="1">
      <c r="A10" s="138"/>
      <c r="B10" s="5" t="s">
        <v>3</v>
      </c>
      <c r="C10" s="15">
        <v>1186.05</v>
      </c>
      <c r="D10" s="15">
        <v>3531.14</v>
      </c>
      <c r="E10" s="15">
        <v>1125.47</v>
      </c>
      <c r="F10" s="15">
        <v>3250.29</v>
      </c>
      <c r="G10" s="15">
        <v>2311.52</v>
      </c>
      <c r="H10" s="15">
        <v>6781.43</v>
      </c>
    </row>
    <row r="11" spans="1:8" s="4" customFormat="1" ht="30" customHeight="1">
      <c r="A11" s="138"/>
      <c r="B11" s="5" t="s">
        <v>4</v>
      </c>
      <c r="C11" s="15">
        <v>182.58</v>
      </c>
      <c r="D11" s="15">
        <v>540.78</v>
      </c>
      <c r="E11" s="15">
        <v>1695.21</v>
      </c>
      <c r="F11" s="15">
        <v>5269.73</v>
      </c>
      <c r="G11" s="15">
        <v>1877.79</v>
      </c>
      <c r="H11" s="15">
        <v>5810.51</v>
      </c>
    </row>
    <row r="12" spans="1:8" s="4" customFormat="1" ht="30" customHeight="1">
      <c r="A12" s="138"/>
      <c r="B12" s="5" t="s">
        <v>5</v>
      </c>
      <c r="C12" s="15">
        <v>154.5</v>
      </c>
      <c r="D12" s="15">
        <v>451.28</v>
      </c>
      <c r="E12" s="15">
        <v>1086.52</v>
      </c>
      <c r="F12" s="15">
        <v>3123.89</v>
      </c>
      <c r="G12" s="15">
        <v>1241.02</v>
      </c>
      <c r="H12" s="15">
        <v>3575.17</v>
      </c>
    </row>
    <row r="13" spans="1:8" s="4" customFormat="1" ht="30" customHeight="1">
      <c r="A13" s="138"/>
      <c r="B13" s="5" t="s">
        <v>6</v>
      </c>
      <c r="C13" s="15">
        <v>290.44</v>
      </c>
      <c r="D13" s="15">
        <v>832.69</v>
      </c>
      <c r="E13" s="15">
        <v>988.52</v>
      </c>
      <c r="F13" s="15">
        <v>2894.42</v>
      </c>
      <c r="G13" s="15">
        <v>1278.96</v>
      </c>
      <c r="H13" s="15">
        <v>3727.11</v>
      </c>
    </row>
    <row r="14" spans="1:8" s="4" customFormat="1" ht="30" customHeight="1">
      <c r="A14" s="138"/>
      <c r="B14" s="5" t="s">
        <v>41</v>
      </c>
      <c r="C14" s="15">
        <v>329.53</v>
      </c>
      <c r="D14" s="15">
        <v>975.93</v>
      </c>
      <c r="E14" s="15">
        <v>488.89</v>
      </c>
      <c r="F14" s="15">
        <v>1300.52</v>
      </c>
      <c r="G14" s="15">
        <v>818.42</v>
      </c>
      <c r="H14" s="15">
        <v>2276.45</v>
      </c>
    </row>
    <row r="15" spans="1:8" s="4" customFormat="1" ht="30" customHeight="1">
      <c r="A15" s="138"/>
      <c r="B15" s="5" t="s">
        <v>7</v>
      </c>
      <c r="C15" s="15">
        <v>297.52</v>
      </c>
      <c r="D15" s="15">
        <v>887.23</v>
      </c>
      <c r="E15" s="15">
        <v>840.83</v>
      </c>
      <c r="F15" s="15">
        <v>2304.31</v>
      </c>
      <c r="G15" s="15">
        <v>1138.35</v>
      </c>
      <c r="H15" s="15">
        <v>3191.54</v>
      </c>
    </row>
    <row r="16" spans="1:8" s="4" customFormat="1" ht="30" customHeight="1">
      <c r="A16" s="138"/>
      <c r="B16" s="5" t="s">
        <v>8</v>
      </c>
      <c r="C16" s="15">
        <v>454.94</v>
      </c>
      <c r="D16" s="15">
        <v>1311.68</v>
      </c>
      <c r="E16" s="15">
        <v>3735.29</v>
      </c>
      <c r="F16" s="15">
        <v>9185.35</v>
      </c>
      <c r="G16" s="15">
        <v>4190.23</v>
      </c>
      <c r="H16" s="15">
        <v>10497.03</v>
      </c>
    </row>
    <row r="17" spans="1:8" s="4" customFormat="1" ht="30" customHeight="1">
      <c r="A17" s="134"/>
      <c r="B17" s="5" t="s">
        <v>9</v>
      </c>
      <c r="C17" s="15">
        <v>241.75</v>
      </c>
      <c r="D17" s="15">
        <v>684.61</v>
      </c>
      <c r="E17" s="15">
        <v>1910.66</v>
      </c>
      <c r="F17" s="15">
        <v>5592.9</v>
      </c>
      <c r="G17" s="15">
        <v>2152.41</v>
      </c>
      <c r="H17" s="15">
        <v>6277.51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7" t="s">
        <v>29</v>
      </c>
      <c r="B19" s="5" t="s">
        <v>10</v>
      </c>
      <c r="C19" s="15">
        <v>200.95</v>
      </c>
      <c r="D19" s="15">
        <v>574.52</v>
      </c>
      <c r="E19" s="15">
        <v>1081.12</v>
      </c>
      <c r="F19" s="15">
        <v>3192.53</v>
      </c>
      <c r="G19" s="15">
        <v>1282.07</v>
      </c>
      <c r="H19" s="15">
        <v>3767.05</v>
      </c>
    </row>
    <row r="20" spans="1:8" s="4" customFormat="1" ht="30" customHeight="1">
      <c r="A20" s="138"/>
      <c r="B20" s="5" t="s">
        <v>11</v>
      </c>
      <c r="C20" s="15">
        <v>352.71</v>
      </c>
      <c r="D20" s="15">
        <v>1076.07</v>
      </c>
      <c r="E20" s="15">
        <v>3176.71</v>
      </c>
      <c r="F20" s="15">
        <v>8688.57</v>
      </c>
      <c r="G20" s="15">
        <v>3529.42</v>
      </c>
      <c r="H20" s="15">
        <v>9764.64</v>
      </c>
    </row>
    <row r="21" spans="1:8" s="4" customFormat="1" ht="30" customHeight="1">
      <c r="A21" s="138"/>
      <c r="B21" s="5" t="s">
        <v>12</v>
      </c>
      <c r="C21" s="15">
        <v>596.6</v>
      </c>
      <c r="D21" s="15">
        <v>1763.41</v>
      </c>
      <c r="E21" s="15">
        <v>2519.67</v>
      </c>
      <c r="F21" s="15">
        <v>6732.45</v>
      </c>
      <c r="G21" s="15">
        <v>3116.27</v>
      </c>
      <c r="H21" s="15">
        <v>8495.86</v>
      </c>
    </row>
    <row r="22" spans="1:8" s="4" customFormat="1" ht="30" customHeight="1">
      <c r="A22" s="134"/>
      <c r="B22" s="5" t="s">
        <v>13</v>
      </c>
      <c r="C22" s="15">
        <v>1560.85</v>
      </c>
      <c r="D22" s="15">
        <v>4664.36</v>
      </c>
      <c r="E22" s="15">
        <v>4867.04</v>
      </c>
      <c r="F22" s="15">
        <v>13867.73</v>
      </c>
      <c r="G22" s="15">
        <v>6427.89</v>
      </c>
      <c r="H22" s="15">
        <v>18532.09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7" t="s">
        <v>30</v>
      </c>
      <c r="B24" s="5" t="s">
        <v>14</v>
      </c>
      <c r="C24" s="15">
        <v>121.02</v>
      </c>
      <c r="D24" s="15">
        <v>369.48</v>
      </c>
      <c r="E24" s="15">
        <v>2540.6</v>
      </c>
      <c r="F24" s="15">
        <v>7028.4</v>
      </c>
      <c r="G24" s="15">
        <v>2661.62</v>
      </c>
      <c r="H24" s="15">
        <v>7397.88</v>
      </c>
    </row>
    <row r="25" spans="1:8" s="4" customFormat="1" ht="30" customHeight="1">
      <c r="A25" s="138"/>
      <c r="B25" s="5" t="s">
        <v>15</v>
      </c>
      <c r="C25" s="15">
        <v>191.36</v>
      </c>
      <c r="D25" s="15">
        <v>555.94</v>
      </c>
      <c r="E25" s="15">
        <v>1313.42</v>
      </c>
      <c r="F25" s="15">
        <v>3605.29</v>
      </c>
      <c r="G25" s="15">
        <v>1504.78</v>
      </c>
      <c r="H25" s="15">
        <v>4161.23</v>
      </c>
    </row>
    <row r="26" spans="1:8" s="4" customFormat="1" ht="30" customHeight="1">
      <c r="A26" s="138"/>
      <c r="B26" s="5" t="s">
        <v>16</v>
      </c>
      <c r="C26" s="15">
        <v>1099.61</v>
      </c>
      <c r="D26" s="15">
        <v>3310.08</v>
      </c>
      <c r="E26" s="15">
        <v>1284.26</v>
      </c>
      <c r="F26" s="15">
        <v>3616.64</v>
      </c>
      <c r="G26" s="15">
        <v>2383.87</v>
      </c>
      <c r="H26" s="15">
        <v>6926.72</v>
      </c>
    </row>
    <row r="27" spans="1:8" s="4" customFormat="1" ht="30" customHeight="1">
      <c r="A27" s="138"/>
      <c r="B27" s="5" t="s">
        <v>17</v>
      </c>
      <c r="C27" s="15">
        <v>150.27</v>
      </c>
      <c r="D27" s="15">
        <v>456.4</v>
      </c>
      <c r="E27" s="15">
        <v>3400.06</v>
      </c>
      <c r="F27" s="15">
        <v>9670.96</v>
      </c>
      <c r="G27" s="15">
        <v>3550.33</v>
      </c>
      <c r="H27" s="15">
        <v>10127.36</v>
      </c>
    </row>
    <row r="28" spans="1:8" s="4" customFormat="1" ht="30" customHeight="1">
      <c r="A28" s="138"/>
      <c r="B28" s="5" t="s">
        <v>18</v>
      </c>
      <c r="C28" s="15">
        <v>605.75</v>
      </c>
      <c r="D28" s="15">
        <v>1804.81</v>
      </c>
      <c r="E28" s="15">
        <v>3703.57</v>
      </c>
      <c r="F28" s="15">
        <v>10487.18</v>
      </c>
      <c r="G28" s="15">
        <v>4309.32</v>
      </c>
      <c r="H28" s="15">
        <v>12291.99</v>
      </c>
    </row>
    <row r="29" spans="1:8" s="4" customFormat="1" ht="30" customHeight="1">
      <c r="A29" s="138"/>
      <c r="B29" s="5" t="s">
        <v>19</v>
      </c>
      <c r="C29" s="15">
        <v>658.48</v>
      </c>
      <c r="D29" s="15">
        <v>1912.75</v>
      </c>
      <c r="E29" s="15">
        <v>6171.59</v>
      </c>
      <c r="F29" s="15">
        <v>17936.85</v>
      </c>
      <c r="G29" s="15">
        <v>6830.07</v>
      </c>
      <c r="H29" s="15">
        <v>19849.6</v>
      </c>
    </row>
    <row r="30" spans="1:8" s="4" customFormat="1" ht="30" customHeight="1">
      <c r="A30" s="138"/>
      <c r="B30" s="5" t="s">
        <v>20</v>
      </c>
      <c r="C30" s="15">
        <v>204.94</v>
      </c>
      <c r="D30" s="15">
        <v>609.12</v>
      </c>
      <c r="E30" s="15">
        <v>2494.65</v>
      </c>
      <c r="F30" s="15">
        <v>6927.71</v>
      </c>
      <c r="G30" s="15">
        <v>2699.59</v>
      </c>
      <c r="H30" s="15">
        <v>7536.83</v>
      </c>
    </row>
    <row r="31" spans="1:8" s="4" customFormat="1" ht="30" customHeight="1">
      <c r="A31" s="134"/>
      <c r="B31" s="5" t="s">
        <v>21</v>
      </c>
      <c r="C31" s="15">
        <v>114.59</v>
      </c>
      <c r="D31" s="15">
        <v>344.55</v>
      </c>
      <c r="E31" s="15">
        <v>1129.36</v>
      </c>
      <c r="F31" s="15">
        <v>3213.11</v>
      </c>
      <c r="G31" s="15">
        <v>1243.95</v>
      </c>
      <c r="H31" s="15">
        <v>3557.66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7" t="s">
        <v>31</v>
      </c>
      <c r="B33" s="5" t="s">
        <v>22</v>
      </c>
      <c r="C33" s="15">
        <v>774.32</v>
      </c>
      <c r="D33" s="15">
        <v>2274.85</v>
      </c>
      <c r="E33" s="15">
        <v>7848.45</v>
      </c>
      <c r="F33" s="15">
        <v>22785.62</v>
      </c>
      <c r="G33" s="15">
        <v>8622.77</v>
      </c>
      <c r="H33" s="15">
        <v>25060.47</v>
      </c>
    </row>
    <row r="34" spans="1:8" s="4" customFormat="1" ht="30" customHeight="1">
      <c r="A34" s="138"/>
      <c r="B34" s="5" t="s">
        <v>23</v>
      </c>
      <c r="C34" s="15">
        <v>675.59</v>
      </c>
      <c r="D34" s="15">
        <v>1991.04</v>
      </c>
      <c r="E34" s="15">
        <v>1279.51</v>
      </c>
      <c r="F34" s="15">
        <v>3665.65</v>
      </c>
      <c r="G34" s="15">
        <v>1955.1</v>
      </c>
      <c r="H34" s="15">
        <v>5656.69</v>
      </c>
    </row>
    <row r="35" spans="1:8" s="4" customFormat="1" ht="30" customHeight="1">
      <c r="A35" s="138"/>
      <c r="B35" s="5" t="s">
        <v>24</v>
      </c>
      <c r="C35" s="15">
        <v>910.47</v>
      </c>
      <c r="D35" s="15">
        <v>2712.5</v>
      </c>
      <c r="E35" s="15">
        <v>4788.25</v>
      </c>
      <c r="F35" s="15">
        <v>13756.03</v>
      </c>
      <c r="G35" s="15">
        <v>5698.72</v>
      </c>
      <c r="H35" s="15">
        <v>16468.53</v>
      </c>
    </row>
    <row r="36" spans="1:8" s="4" customFormat="1" ht="30" customHeight="1">
      <c r="A36" s="138"/>
      <c r="B36" s="5" t="s">
        <v>25</v>
      </c>
      <c r="C36" s="15">
        <v>1034.52</v>
      </c>
      <c r="D36" s="15">
        <v>3030.72</v>
      </c>
      <c r="E36" s="15">
        <v>6648.08</v>
      </c>
      <c r="F36" s="15">
        <v>19962.27</v>
      </c>
      <c r="G36" s="15">
        <v>7682.6</v>
      </c>
      <c r="H36" s="15">
        <v>22992.99</v>
      </c>
    </row>
    <row r="37" spans="1:8" s="4" customFormat="1" ht="30" customHeight="1">
      <c r="A37" s="134"/>
      <c r="B37" s="5" t="s">
        <v>26</v>
      </c>
      <c r="C37" s="15">
        <v>1129.01</v>
      </c>
      <c r="D37" s="15">
        <v>3449.86</v>
      </c>
      <c r="E37" s="15">
        <v>5736.62</v>
      </c>
      <c r="F37" s="15">
        <v>16256.77</v>
      </c>
      <c r="G37" s="15">
        <v>6865.63</v>
      </c>
      <c r="H37" s="15">
        <v>19706.63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39" t="s">
        <v>1</v>
      </c>
      <c r="B39" s="140"/>
      <c r="C39" s="19">
        <v>13537.2</v>
      </c>
      <c r="D39" s="19">
        <v>40167.88</v>
      </c>
      <c r="E39" s="19">
        <v>72106.17</v>
      </c>
      <c r="F39" s="19">
        <v>205067.92</v>
      </c>
      <c r="G39" s="19">
        <v>85643.37</v>
      </c>
      <c r="H39" s="19">
        <v>245235.8</v>
      </c>
    </row>
    <row r="40" spans="1:8" ht="30" customHeight="1">
      <c r="A40" s="139" t="s">
        <v>70</v>
      </c>
      <c r="B40" s="140"/>
      <c r="C40" s="19">
        <v>14140.45</v>
      </c>
      <c r="D40" s="19">
        <v>42164.51</v>
      </c>
      <c r="E40" s="19">
        <v>62905.47</v>
      </c>
      <c r="F40" s="19">
        <v>184764.17</v>
      </c>
      <c r="G40" s="19">
        <v>77045.92</v>
      </c>
      <c r="H40" s="19">
        <v>226928.68</v>
      </c>
    </row>
    <row r="41" spans="1:8" ht="27" customHeight="1">
      <c r="A41" s="20"/>
      <c r="B41" s="21"/>
      <c r="C41" s="22"/>
      <c r="D41" s="22"/>
      <c r="E41" s="22"/>
      <c r="F41" s="22"/>
      <c r="G41" s="22"/>
      <c r="H41" s="22"/>
    </row>
  </sheetData>
  <sheetProtection/>
  <mergeCells count="16">
    <mergeCell ref="E7:F7"/>
    <mergeCell ref="C7:D7"/>
    <mergeCell ref="A1:H1"/>
    <mergeCell ref="A2:H2"/>
    <mergeCell ref="A3:H3"/>
    <mergeCell ref="A4:H4"/>
    <mergeCell ref="A39:B39"/>
    <mergeCell ref="A40:B40"/>
    <mergeCell ref="G7:H7"/>
    <mergeCell ref="C6:H6"/>
    <mergeCell ref="A9:A17"/>
    <mergeCell ref="A19:A22"/>
    <mergeCell ref="A24:A31"/>
    <mergeCell ref="A33:A37"/>
    <mergeCell ref="A6:A8"/>
    <mergeCell ref="B6:B8"/>
  </mergeCells>
  <printOptions gridLines="1"/>
  <pageMargins left="0.18" right="0.17" top="0.48" bottom="0.27" header="0.45" footer="0.3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22">
      <selection activeCell="B36" sqref="B36"/>
    </sheetView>
  </sheetViews>
  <sheetFormatPr defaultColWidth="9.140625" defaultRowHeight="12.75"/>
  <cols>
    <col min="1" max="1" width="6.28125" style="39" bestFit="1" customWidth="1"/>
    <col min="2" max="2" width="30.57421875" style="40" customWidth="1"/>
    <col min="3" max="3" width="13.7109375" style="40" customWidth="1"/>
    <col min="4" max="4" width="12.00390625" style="40" customWidth="1"/>
    <col min="5" max="5" width="12.421875" style="40" customWidth="1"/>
    <col min="6" max="6" width="14.00390625" style="40" customWidth="1"/>
    <col min="7" max="7" width="18.7109375" style="40" customWidth="1"/>
    <col min="8" max="8" width="20.421875" style="40" customWidth="1"/>
    <col min="9" max="9" width="15.421875" style="40" customWidth="1"/>
    <col min="10" max="10" width="17.28125" style="40" customWidth="1"/>
    <col min="11" max="16384" width="9.140625" style="40" customWidth="1"/>
  </cols>
  <sheetData>
    <row r="1" ht="15.75">
      <c r="J1" s="121" t="s">
        <v>172</v>
      </c>
    </row>
    <row r="2" ht="12.75">
      <c r="J2" s="122"/>
    </row>
    <row r="3" spans="2:10" ht="18">
      <c r="B3" s="214" t="s">
        <v>171</v>
      </c>
      <c r="C3" s="214"/>
      <c r="D3" s="214"/>
      <c r="E3" s="214"/>
      <c r="F3" s="214"/>
      <c r="G3" s="214"/>
      <c r="H3" s="214"/>
      <c r="I3" s="214"/>
      <c r="J3" s="214"/>
    </row>
    <row r="4" spans="2:10" ht="18"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>
      <c r="A5" s="215" t="s">
        <v>27</v>
      </c>
      <c r="B5" s="216" t="s">
        <v>111</v>
      </c>
      <c r="C5" s="217" t="s">
        <v>165</v>
      </c>
      <c r="D5" s="217"/>
      <c r="E5" s="217"/>
      <c r="F5" s="217"/>
      <c r="G5" s="217"/>
      <c r="H5" s="217"/>
      <c r="I5" s="218" t="s">
        <v>161</v>
      </c>
      <c r="J5" s="218" t="s">
        <v>162</v>
      </c>
    </row>
    <row r="6" spans="1:10" ht="18" customHeight="1">
      <c r="A6" s="215"/>
      <c r="B6" s="216"/>
      <c r="C6" s="218">
        <v>41003</v>
      </c>
      <c r="D6" s="218">
        <v>41033</v>
      </c>
      <c r="E6" s="218">
        <v>41064</v>
      </c>
      <c r="F6" s="218" t="s">
        <v>160</v>
      </c>
      <c r="G6" s="219" t="s">
        <v>164</v>
      </c>
      <c r="H6" s="219" t="s">
        <v>163</v>
      </c>
      <c r="I6" s="218"/>
      <c r="J6" s="218"/>
    </row>
    <row r="7" spans="1:10" ht="36" customHeight="1">
      <c r="A7" s="215"/>
      <c r="B7" s="216"/>
      <c r="C7" s="218"/>
      <c r="D7" s="218"/>
      <c r="E7" s="218"/>
      <c r="F7" s="218"/>
      <c r="G7" s="219"/>
      <c r="H7" s="219"/>
      <c r="I7" s="218"/>
      <c r="J7" s="218"/>
    </row>
    <row r="8" spans="1:10" ht="12.75">
      <c r="A8" s="215"/>
      <c r="B8" s="216"/>
      <c r="C8" s="218"/>
      <c r="D8" s="218"/>
      <c r="E8" s="218"/>
      <c r="F8" s="218"/>
      <c r="G8" s="219"/>
      <c r="H8" s="219"/>
      <c r="I8" s="218"/>
      <c r="J8" s="218"/>
    </row>
    <row r="9" spans="1:10" s="126" customFormat="1" ht="15.75">
      <c r="A9" s="220" t="s">
        <v>28</v>
      </c>
      <c r="B9" s="124" t="s">
        <v>2</v>
      </c>
      <c r="C9" s="125">
        <v>2.7740000000000005</v>
      </c>
      <c r="D9" s="125">
        <v>2.5669</v>
      </c>
      <c r="E9" s="125">
        <v>2.7063</v>
      </c>
      <c r="F9" s="125">
        <v>2.68</v>
      </c>
      <c r="G9" s="125">
        <v>0.02629999999999999</v>
      </c>
      <c r="H9" s="125">
        <v>0.1394000000000002</v>
      </c>
      <c r="I9" s="125">
        <v>0.9813432835820892</v>
      </c>
      <c r="J9" s="125">
        <v>5.43</v>
      </c>
    </row>
    <row r="10" spans="1:10" ht="15">
      <c r="A10" s="220"/>
      <c r="B10" s="127" t="s">
        <v>3</v>
      </c>
      <c r="C10" s="125">
        <v>22.5161</v>
      </c>
      <c r="D10" s="125">
        <v>22.183000000000003</v>
      </c>
      <c r="E10" s="125">
        <v>23.1152</v>
      </c>
      <c r="F10" s="125">
        <v>22.6</v>
      </c>
      <c r="G10" s="125">
        <v>0.5152000000000001</v>
      </c>
      <c r="H10" s="125">
        <v>0.9321999999999981</v>
      </c>
      <c r="I10" s="125">
        <v>2.279646017699115</v>
      </c>
      <c r="J10" s="125">
        <v>4.2</v>
      </c>
    </row>
    <row r="11" spans="1:10" s="129" customFormat="1" ht="15">
      <c r="A11" s="220"/>
      <c r="B11" s="128" t="s">
        <v>4</v>
      </c>
      <c r="C11" s="125">
        <v>18.8223</v>
      </c>
      <c r="D11" s="125">
        <v>20.504900000000003</v>
      </c>
      <c r="E11" s="125">
        <v>18.777900000000002</v>
      </c>
      <c r="F11" s="125">
        <v>19.37</v>
      </c>
      <c r="G11" s="125">
        <v>-0.5920999999999985</v>
      </c>
      <c r="H11" s="125">
        <v>-1.7270000000000003</v>
      </c>
      <c r="I11" s="125">
        <v>-3.0567888487351498</v>
      </c>
      <c r="J11" s="125">
        <v>-8.42</v>
      </c>
    </row>
    <row r="12" spans="1:10" s="129" customFormat="1" ht="15">
      <c r="A12" s="220"/>
      <c r="B12" s="128" t="s">
        <v>5</v>
      </c>
      <c r="C12" s="125">
        <v>11.0102</v>
      </c>
      <c r="D12" s="125">
        <v>12.3313</v>
      </c>
      <c r="E12" s="125">
        <v>12.4102</v>
      </c>
      <c r="F12" s="125">
        <v>11.92</v>
      </c>
      <c r="G12" s="125">
        <v>0.49019999999999975</v>
      </c>
      <c r="H12" s="125">
        <v>0.07889999999999908</v>
      </c>
      <c r="I12" s="125">
        <v>4.112416107382548</v>
      </c>
      <c r="J12" s="125">
        <v>0.64</v>
      </c>
    </row>
    <row r="13" spans="1:10" ht="15">
      <c r="A13" s="220"/>
      <c r="B13" s="100" t="s">
        <v>6</v>
      </c>
      <c r="C13" s="125">
        <v>11.9851</v>
      </c>
      <c r="D13" s="125">
        <v>12.4964</v>
      </c>
      <c r="E13" s="125">
        <v>12.7896</v>
      </c>
      <c r="F13" s="125">
        <v>12.42</v>
      </c>
      <c r="G13" s="125">
        <v>0.36960000000000015</v>
      </c>
      <c r="H13" s="125">
        <v>0.29320000000000057</v>
      </c>
      <c r="I13" s="125">
        <v>2.9758454106280205</v>
      </c>
      <c r="J13" s="125">
        <v>2.35</v>
      </c>
    </row>
    <row r="14" spans="1:10" ht="15">
      <c r="A14" s="220"/>
      <c r="B14" s="100" t="s">
        <v>41</v>
      </c>
      <c r="C14" s="125">
        <v>5.978000000000001</v>
      </c>
      <c r="D14" s="125">
        <v>8.6023</v>
      </c>
      <c r="E14" s="125">
        <v>8.1842</v>
      </c>
      <c r="F14" s="125">
        <v>7.59</v>
      </c>
      <c r="G14" s="125">
        <v>0.5942000000000007</v>
      </c>
      <c r="H14" s="125">
        <v>-0.41809999999999903</v>
      </c>
      <c r="I14" s="125">
        <v>7.828722002635057</v>
      </c>
      <c r="J14" s="125">
        <v>-4.86</v>
      </c>
    </row>
    <row r="15" spans="1:10" ht="15">
      <c r="A15" s="220"/>
      <c r="B15" s="127" t="s">
        <v>7</v>
      </c>
      <c r="C15" s="125">
        <v>10.2456</v>
      </c>
      <c r="D15" s="125">
        <v>10.286299999999999</v>
      </c>
      <c r="E15" s="125">
        <v>11.3835</v>
      </c>
      <c r="F15" s="125">
        <v>10.64</v>
      </c>
      <c r="G15" s="125">
        <v>0.7434999999999992</v>
      </c>
      <c r="H15" s="125">
        <v>1.0972000000000008</v>
      </c>
      <c r="I15" s="125">
        <v>6.987781954887209</v>
      </c>
      <c r="J15" s="125">
        <v>10.67</v>
      </c>
    </row>
    <row r="16" spans="1:10" s="129" customFormat="1" ht="15">
      <c r="A16" s="220"/>
      <c r="B16" s="128" t="s">
        <v>8</v>
      </c>
      <c r="C16" s="125">
        <v>25.8976</v>
      </c>
      <c r="D16" s="125">
        <v>37.1704</v>
      </c>
      <c r="E16" s="125">
        <v>41.9023</v>
      </c>
      <c r="F16" s="125">
        <v>34.99</v>
      </c>
      <c r="G16" s="125">
        <v>6.912299999999995</v>
      </c>
      <c r="H16" s="125">
        <v>4.731899999999996</v>
      </c>
      <c r="I16" s="125">
        <v>19.755072877965116</v>
      </c>
      <c r="J16" s="125">
        <v>12.73</v>
      </c>
    </row>
    <row r="17" spans="1:10" ht="15">
      <c r="A17" s="220"/>
      <c r="B17" s="127" t="s">
        <v>9</v>
      </c>
      <c r="C17" s="125">
        <v>20.6256</v>
      </c>
      <c r="D17" s="125">
        <v>20.6254</v>
      </c>
      <c r="E17" s="125">
        <v>21.524099999999997</v>
      </c>
      <c r="F17" s="125">
        <v>20.93</v>
      </c>
      <c r="G17" s="125">
        <v>0.5940999999999974</v>
      </c>
      <c r="H17" s="125">
        <v>0.8986999999999981</v>
      </c>
      <c r="I17" s="125">
        <v>2.8385093167701743</v>
      </c>
      <c r="J17" s="125">
        <v>4.36</v>
      </c>
    </row>
    <row r="18" spans="1:10" s="39" customFormat="1" ht="15.75">
      <c r="A18" s="220" t="s">
        <v>168</v>
      </c>
      <c r="B18" s="220"/>
      <c r="C18" s="130">
        <v>129.85449999999997</v>
      </c>
      <c r="D18" s="130">
        <v>146.7669</v>
      </c>
      <c r="E18" s="130">
        <v>152.79330000000002</v>
      </c>
      <c r="F18" s="130">
        <v>143.14</v>
      </c>
      <c r="G18" s="130">
        <v>9.65330000000003</v>
      </c>
      <c r="H18" s="130">
        <v>6.026400000000024</v>
      </c>
      <c r="I18" s="130">
        <v>6.743956965208908</v>
      </c>
      <c r="J18" s="130">
        <v>4.11</v>
      </c>
    </row>
    <row r="19" spans="1:10" s="129" customFormat="1" ht="15">
      <c r="A19" s="221" t="s">
        <v>29</v>
      </c>
      <c r="B19" s="128" t="s">
        <v>10</v>
      </c>
      <c r="C19" s="125">
        <v>11.010399999999999</v>
      </c>
      <c r="D19" s="125">
        <v>13.839400000000001</v>
      </c>
      <c r="E19" s="125">
        <v>12.820699999999999</v>
      </c>
      <c r="F19" s="125">
        <v>12.56</v>
      </c>
      <c r="G19" s="125">
        <v>0.26069999999999816</v>
      </c>
      <c r="H19" s="125">
        <v>-1.0187000000000026</v>
      </c>
      <c r="I19" s="125">
        <v>2.0756369426751444</v>
      </c>
      <c r="J19" s="125">
        <v>-7.36</v>
      </c>
    </row>
    <row r="20" spans="1:10" s="129" customFormat="1" ht="15">
      <c r="A20" s="221"/>
      <c r="B20" s="128" t="s">
        <v>11</v>
      </c>
      <c r="C20" s="125">
        <v>27.173300000000005</v>
      </c>
      <c r="D20" s="125">
        <v>35.1789</v>
      </c>
      <c r="E20" s="125">
        <v>35.294200000000004</v>
      </c>
      <c r="F20" s="125">
        <v>32.55</v>
      </c>
      <c r="G20" s="125">
        <v>2.7442000000000064</v>
      </c>
      <c r="H20" s="125">
        <v>0.11530000000000484</v>
      </c>
      <c r="I20" s="125">
        <v>8.430721966205859</v>
      </c>
      <c r="J20" s="125">
        <v>0.33</v>
      </c>
    </row>
    <row r="21" spans="1:10" s="129" customFormat="1" ht="15">
      <c r="A21" s="221"/>
      <c r="B21" s="128" t="s">
        <v>12</v>
      </c>
      <c r="C21" s="125">
        <v>24.1577</v>
      </c>
      <c r="D21" s="125">
        <v>29.6382</v>
      </c>
      <c r="E21" s="125">
        <v>31.1627</v>
      </c>
      <c r="F21" s="125">
        <v>28.32</v>
      </c>
      <c r="G21" s="125">
        <v>2.8427000000000007</v>
      </c>
      <c r="H21" s="125">
        <v>1.5244999999999997</v>
      </c>
      <c r="I21" s="125">
        <v>10.037782485875708</v>
      </c>
      <c r="J21" s="125">
        <v>5.14</v>
      </c>
    </row>
    <row r="22" spans="1:10" ht="15">
      <c r="A22" s="221"/>
      <c r="B22" s="127" t="s">
        <v>13</v>
      </c>
      <c r="C22" s="125">
        <v>57.6302</v>
      </c>
      <c r="D22" s="125">
        <v>63.4118</v>
      </c>
      <c r="E22" s="125">
        <v>64.27890000000001</v>
      </c>
      <c r="F22" s="125">
        <v>61.77</v>
      </c>
      <c r="G22" s="125">
        <v>2.508900000000004</v>
      </c>
      <c r="H22" s="125">
        <v>0.8671000000000078</v>
      </c>
      <c r="I22" s="125">
        <v>4.061680427391944</v>
      </c>
      <c r="J22" s="125">
        <v>1.37</v>
      </c>
    </row>
    <row r="23" spans="1:10" s="39" customFormat="1" ht="15.75">
      <c r="A23" s="220" t="s">
        <v>168</v>
      </c>
      <c r="B23" s="220"/>
      <c r="C23" s="130">
        <v>119.9716</v>
      </c>
      <c r="D23" s="130">
        <v>142.0683</v>
      </c>
      <c r="E23" s="130">
        <v>143.55650000000003</v>
      </c>
      <c r="F23" s="130">
        <v>135.2</v>
      </c>
      <c r="G23" s="130">
        <v>8.35650000000004</v>
      </c>
      <c r="H23" s="130">
        <v>1.4882000000000346</v>
      </c>
      <c r="I23" s="130">
        <v>6.180843195266302</v>
      </c>
      <c r="J23" s="130">
        <v>1.05</v>
      </c>
    </row>
    <row r="24" spans="1:10" ht="15">
      <c r="A24" s="215" t="s">
        <v>30</v>
      </c>
      <c r="B24" s="127" t="s">
        <v>14</v>
      </c>
      <c r="C24" s="125">
        <v>20.7246</v>
      </c>
      <c r="D24" s="125">
        <v>26.638</v>
      </c>
      <c r="E24" s="125">
        <v>26.6162</v>
      </c>
      <c r="F24" s="125">
        <v>24.66</v>
      </c>
      <c r="G24" s="125">
        <v>1.956199999999999</v>
      </c>
      <c r="H24" s="125">
        <v>-0.021800000000002484</v>
      </c>
      <c r="I24" s="125">
        <v>7.932684509326841</v>
      </c>
      <c r="J24" s="125">
        <v>-0.08</v>
      </c>
    </row>
    <row r="25" spans="1:10" ht="15">
      <c r="A25" s="215"/>
      <c r="B25" s="127" t="s">
        <v>15</v>
      </c>
      <c r="C25" s="125">
        <v>12.335799999999999</v>
      </c>
      <c r="D25" s="125">
        <v>14.228699999999998</v>
      </c>
      <c r="E25" s="125">
        <v>15.0478</v>
      </c>
      <c r="F25" s="125">
        <v>13.87</v>
      </c>
      <c r="G25" s="125">
        <v>1.1778000000000013</v>
      </c>
      <c r="H25" s="125">
        <v>0.8191000000000024</v>
      </c>
      <c r="I25" s="125">
        <v>8.491708723864464</v>
      </c>
      <c r="J25" s="125">
        <v>5.76</v>
      </c>
    </row>
    <row r="26" spans="1:10" s="129" customFormat="1" ht="15">
      <c r="A26" s="215"/>
      <c r="B26" s="128" t="s">
        <v>16</v>
      </c>
      <c r="C26" s="125">
        <v>22.216600000000003</v>
      </c>
      <c r="D26" s="125">
        <v>23.2119</v>
      </c>
      <c r="E26" s="125">
        <v>23.8387</v>
      </c>
      <c r="F26" s="125">
        <v>23.09</v>
      </c>
      <c r="G26" s="125">
        <v>0.7486999999999995</v>
      </c>
      <c r="H26" s="125">
        <v>0.6267999999999994</v>
      </c>
      <c r="I26" s="125">
        <v>3.2425292334343854</v>
      </c>
      <c r="J26" s="125">
        <v>2.7</v>
      </c>
    </row>
    <row r="27" spans="1:10" s="129" customFormat="1" ht="15">
      <c r="A27" s="215"/>
      <c r="B27" s="128" t="s">
        <v>17</v>
      </c>
      <c r="C27" s="125">
        <v>28.5326</v>
      </c>
      <c r="D27" s="125">
        <v>37.2377</v>
      </c>
      <c r="E27" s="125">
        <v>35.503299999999996</v>
      </c>
      <c r="F27" s="125">
        <v>33.76</v>
      </c>
      <c r="G27" s="125">
        <v>1.7432999999999979</v>
      </c>
      <c r="H27" s="125">
        <v>-1.7344000000000008</v>
      </c>
      <c r="I27" s="125">
        <v>5.163803317535539</v>
      </c>
      <c r="J27" s="125">
        <v>-4.66</v>
      </c>
    </row>
    <row r="28" spans="1:10" ht="15">
      <c r="A28" s="215"/>
      <c r="B28" s="127" t="s">
        <v>18</v>
      </c>
      <c r="C28" s="125">
        <v>37.159099999999995</v>
      </c>
      <c r="D28" s="125">
        <v>42.6676</v>
      </c>
      <c r="E28" s="125">
        <v>43.093199999999996</v>
      </c>
      <c r="F28" s="125">
        <v>40.97</v>
      </c>
      <c r="G28" s="125">
        <v>2.123199999999997</v>
      </c>
      <c r="H28" s="125">
        <v>0.42559999999999576</v>
      </c>
      <c r="I28" s="125">
        <v>5.182328533072973</v>
      </c>
      <c r="J28" s="125">
        <v>1</v>
      </c>
    </row>
    <row r="29" spans="1:10" s="129" customFormat="1" ht="15">
      <c r="A29" s="215"/>
      <c r="B29" s="128" t="s">
        <v>19</v>
      </c>
      <c r="C29" s="125">
        <v>60.4965</v>
      </c>
      <c r="D29" s="125">
        <v>69.6988</v>
      </c>
      <c r="E29" s="125">
        <v>68.3007</v>
      </c>
      <c r="F29" s="125">
        <v>66.17</v>
      </c>
      <c r="G29" s="125">
        <v>2.1307000000000045</v>
      </c>
      <c r="H29" s="125">
        <v>-1.3980999999999995</v>
      </c>
      <c r="I29" s="125">
        <v>3.2200392927308514</v>
      </c>
      <c r="J29" s="125">
        <v>-2.01</v>
      </c>
    </row>
    <row r="30" spans="1:10" ht="15">
      <c r="A30" s="215"/>
      <c r="B30" s="124" t="s">
        <v>20</v>
      </c>
      <c r="C30" s="125">
        <v>21.2462</v>
      </c>
      <c r="D30" s="125">
        <v>27.126199999999997</v>
      </c>
      <c r="E30" s="125">
        <v>26.995900000000002</v>
      </c>
      <c r="F30" s="125">
        <v>25.12</v>
      </c>
      <c r="G30" s="125">
        <v>1.8759000000000015</v>
      </c>
      <c r="H30" s="125">
        <v>-0.13029999999999475</v>
      </c>
      <c r="I30" s="125">
        <v>7.46775477707007</v>
      </c>
      <c r="J30" s="125">
        <v>-0.48</v>
      </c>
    </row>
    <row r="31" spans="1:10" ht="15">
      <c r="A31" s="215"/>
      <c r="B31" s="127" t="s">
        <v>21</v>
      </c>
      <c r="C31" s="125">
        <v>10.774</v>
      </c>
      <c r="D31" s="125">
        <v>12.363100000000001</v>
      </c>
      <c r="E31" s="125">
        <v>12.439499999999999</v>
      </c>
      <c r="F31" s="125">
        <v>11.86</v>
      </c>
      <c r="G31" s="125">
        <v>0.5794999999999995</v>
      </c>
      <c r="H31" s="125">
        <v>0.0763999999999978</v>
      </c>
      <c r="I31" s="125">
        <v>4.886172006745358</v>
      </c>
      <c r="J31" s="125">
        <v>0.62</v>
      </c>
    </row>
    <row r="32" spans="1:10" s="39" customFormat="1" ht="15.75">
      <c r="A32" s="220" t="s">
        <v>168</v>
      </c>
      <c r="B32" s="220"/>
      <c r="C32" s="130">
        <v>213.48539999999997</v>
      </c>
      <c r="D32" s="130">
        <v>253.172</v>
      </c>
      <c r="E32" s="130">
        <v>251.83530000000002</v>
      </c>
      <c r="F32" s="130">
        <v>239.5</v>
      </c>
      <c r="G32" s="130">
        <v>12.335300000000018</v>
      </c>
      <c r="H32" s="130">
        <v>-1.3366999999999791</v>
      </c>
      <c r="I32" s="130">
        <v>5.150438413361177</v>
      </c>
      <c r="J32" s="130">
        <v>-0.53</v>
      </c>
    </row>
    <row r="33" spans="1:10" s="129" customFormat="1" ht="15">
      <c r="A33" s="221" t="s">
        <v>31</v>
      </c>
      <c r="B33" s="128" t="s">
        <v>22</v>
      </c>
      <c r="C33" s="125">
        <v>79.2334</v>
      </c>
      <c r="D33" s="125">
        <v>85.1436</v>
      </c>
      <c r="E33" s="125">
        <v>86.2277</v>
      </c>
      <c r="F33" s="125">
        <v>83.53</v>
      </c>
      <c r="G33" s="125">
        <v>2.6976999999999975</v>
      </c>
      <c r="H33" s="125">
        <v>1.0840999999999923</v>
      </c>
      <c r="I33" s="125">
        <v>3.229618101280974</v>
      </c>
      <c r="J33" s="125">
        <v>1.27</v>
      </c>
    </row>
    <row r="34" spans="1:10" s="129" customFormat="1" ht="15">
      <c r="A34" s="221"/>
      <c r="B34" s="128" t="s">
        <v>23</v>
      </c>
      <c r="C34" s="125">
        <v>17.772399999999998</v>
      </c>
      <c r="D34" s="125">
        <v>19.243499999999997</v>
      </c>
      <c r="E34" s="125">
        <v>19.551000000000002</v>
      </c>
      <c r="F34" s="125">
        <v>18.86</v>
      </c>
      <c r="G34" s="125">
        <v>0.6910000000000025</v>
      </c>
      <c r="H34" s="125">
        <v>0.30750000000000455</v>
      </c>
      <c r="I34" s="125">
        <v>3.66383881230118</v>
      </c>
      <c r="J34" s="125">
        <v>1.6</v>
      </c>
    </row>
    <row r="35" spans="1:10" ht="15">
      <c r="A35" s="221"/>
      <c r="B35" s="124" t="s">
        <v>24</v>
      </c>
      <c r="C35" s="125">
        <v>52.5191</v>
      </c>
      <c r="D35" s="125">
        <v>55.178999999999995</v>
      </c>
      <c r="E35" s="125">
        <v>56.987199999999994</v>
      </c>
      <c r="F35" s="125">
        <v>54.9</v>
      </c>
      <c r="G35" s="125">
        <v>2.0871999999999957</v>
      </c>
      <c r="H35" s="125">
        <v>1.8081999999999994</v>
      </c>
      <c r="I35" s="125">
        <v>3.8018214936247645</v>
      </c>
      <c r="J35" s="125">
        <v>3.28</v>
      </c>
    </row>
    <row r="36" spans="1:10" s="129" customFormat="1" ht="15">
      <c r="A36" s="221"/>
      <c r="B36" s="128" t="s">
        <v>25</v>
      </c>
      <c r="C36" s="125">
        <v>74.7272</v>
      </c>
      <c r="D36" s="125">
        <v>78.37669999999999</v>
      </c>
      <c r="E36" s="125">
        <v>76.82600000000001</v>
      </c>
      <c r="F36" s="125">
        <v>76.64</v>
      </c>
      <c r="G36" s="125">
        <v>0.18600000000000705</v>
      </c>
      <c r="H36" s="125">
        <v>-1.5506999999999778</v>
      </c>
      <c r="I36" s="125">
        <v>0.24269311064719085</v>
      </c>
      <c r="J36" s="125">
        <v>-1.98</v>
      </c>
    </row>
    <row r="37" spans="1:10" s="129" customFormat="1" ht="15">
      <c r="A37" s="221"/>
      <c r="B37" s="128" t="s">
        <v>26</v>
      </c>
      <c r="C37" s="125">
        <v>58.4922</v>
      </c>
      <c r="D37" s="125">
        <v>69.9178</v>
      </c>
      <c r="E37" s="125">
        <v>68.6563</v>
      </c>
      <c r="F37" s="125">
        <v>65.69</v>
      </c>
      <c r="G37" s="125">
        <v>2.966300000000004</v>
      </c>
      <c r="H37" s="125">
        <v>-1.261499999999998</v>
      </c>
      <c r="I37" s="125">
        <v>4.515603592632066</v>
      </c>
      <c r="J37" s="125">
        <v>-1.8</v>
      </c>
    </row>
    <row r="38" spans="1:10" s="131" customFormat="1" ht="15.75">
      <c r="A38" s="220" t="s">
        <v>168</v>
      </c>
      <c r="B38" s="220"/>
      <c r="C38" s="130">
        <v>282.74429999999995</v>
      </c>
      <c r="D38" s="130">
        <v>307.8606</v>
      </c>
      <c r="E38" s="130">
        <v>308.2482</v>
      </c>
      <c r="F38" s="130">
        <v>299.62</v>
      </c>
      <c r="G38" s="130">
        <v>8.628199999999993</v>
      </c>
      <c r="H38" s="130">
        <v>0.3876000000000204</v>
      </c>
      <c r="I38" s="130">
        <v>2.87971430478606</v>
      </c>
      <c r="J38" s="130">
        <v>0.13</v>
      </c>
    </row>
    <row r="39" spans="1:10" s="132" customFormat="1" ht="15.75">
      <c r="A39" s="220" t="s">
        <v>169</v>
      </c>
      <c r="B39" s="220"/>
      <c r="C39" s="130">
        <v>746.0557999999999</v>
      </c>
      <c r="D39" s="130">
        <v>849.8678</v>
      </c>
      <c r="E39" s="130">
        <v>856.4337</v>
      </c>
      <c r="F39" s="130">
        <v>817.45</v>
      </c>
      <c r="G39" s="130">
        <v>38.9837</v>
      </c>
      <c r="H39" s="130">
        <v>6.565900000000056</v>
      </c>
      <c r="I39" s="130">
        <v>4.76893999633005</v>
      </c>
      <c r="J39" s="130">
        <v>0.77</v>
      </c>
    </row>
    <row r="40" ht="15">
      <c r="J40" s="133"/>
    </row>
  </sheetData>
  <mergeCells count="21">
    <mergeCell ref="A32:B32"/>
    <mergeCell ref="A33:A37"/>
    <mergeCell ref="A38:B38"/>
    <mergeCell ref="A39:B39"/>
    <mergeCell ref="A18:B18"/>
    <mergeCell ref="A19:A22"/>
    <mergeCell ref="A23:B23"/>
    <mergeCell ref="A24:A31"/>
    <mergeCell ref="A9:A17"/>
    <mergeCell ref="C6:C8"/>
    <mergeCell ref="D6:D8"/>
    <mergeCell ref="E6:E8"/>
    <mergeCell ref="B3:J3"/>
    <mergeCell ref="A5:A8"/>
    <mergeCell ref="B5:B8"/>
    <mergeCell ref="C5:H5"/>
    <mergeCell ref="I5:I8"/>
    <mergeCell ref="J5:J8"/>
    <mergeCell ref="F6:F8"/>
    <mergeCell ref="G6:G8"/>
    <mergeCell ref="H6:H8"/>
  </mergeCells>
  <printOptions/>
  <pageMargins left="0.75" right="0.75" top="1" bottom="1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view="pageBreakPreview" zoomScaleSheetLayoutView="100" workbookViewId="0" topLeftCell="V1">
      <selection activeCell="D8" sqref="D8"/>
    </sheetView>
  </sheetViews>
  <sheetFormatPr defaultColWidth="9.140625" defaultRowHeight="12.75"/>
  <cols>
    <col min="1" max="1" width="8.00390625" style="1" bestFit="1" customWidth="1"/>
    <col min="2" max="2" width="30.421875" style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1.7109375" style="1" customWidth="1"/>
    <col min="17" max="17" width="12.8515625" style="1" customWidth="1"/>
    <col min="18" max="18" width="11.7109375" style="1" customWidth="1"/>
    <col min="19" max="19" width="11.00390625" style="8" customWidth="1"/>
    <col min="20" max="20" width="10.8515625" style="1" bestFit="1" customWidth="1"/>
    <col min="21" max="21" width="11.421875" style="1" bestFit="1" customWidth="1"/>
    <col min="22" max="22" width="1.1484375" style="1" customWidth="1"/>
    <col min="23" max="23" width="13.7109375" style="1" bestFit="1" customWidth="1"/>
    <col min="24" max="24" width="13.421875" style="1" customWidth="1"/>
    <col min="25" max="25" width="9.7109375" style="1" customWidth="1"/>
    <col min="26" max="26" width="9.421875" style="1" customWidth="1"/>
    <col min="27" max="27" width="10.7109375" style="1" customWidth="1"/>
    <col min="28" max="29" width="11.00390625" style="1" bestFit="1" customWidth="1"/>
    <col min="30" max="31" width="11.421875" style="1" bestFit="1" customWidth="1"/>
    <col min="32" max="16384" width="7.8515625" style="1" customWidth="1"/>
  </cols>
  <sheetData>
    <row r="1" spans="1:31" ht="19.5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19.5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  <c r="P2" s="36"/>
      <c r="Q2" s="36"/>
      <c r="R2" s="36"/>
      <c r="S2" s="3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9.5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19.5">
      <c r="A4" s="147" t="s">
        <v>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12"/>
      <c r="S5" s="4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4" customFormat="1" ht="21.75" customHeight="1">
      <c r="A6" s="135" t="s">
        <v>27</v>
      </c>
      <c r="B6" s="145" t="s">
        <v>0</v>
      </c>
      <c r="C6" s="146" t="s">
        <v>78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1" s="14" customFormat="1" ht="34.5" customHeight="1">
      <c r="A7" s="135"/>
      <c r="B7" s="145"/>
      <c r="C7" s="146" t="s">
        <v>36</v>
      </c>
      <c r="D7" s="146"/>
      <c r="E7" s="146"/>
      <c r="F7" s="146"/>
      <c r="G7" s="146"/>
      <c r="H7" s="146"/>
      <c r="I7" s="146"/>
      <c r="J7" s="146"/>
      <c r="K7" s="146"/>
      <c r="L7" s="41"/>
      <c r="M7" s="146" t="s">
        <v>37</v>
      </c>
      <c r="N7" s="146"/>
      <c r="O7" s="146"/>
      <c r="P7" s="146"/>
      <c r="Q7" s="146"/>
      <c r="R7" s="146"/>
      <c r="S7" s="146"/>
      <c r="T7" s="146"/>
      <c r="U7" s="146"/>
      <c r="V7" s="41"/>
      <c r="W7" s="146" t="s">
        <v>38</v>
      </c>
      <c r="X7" s="146"/>
      <c r="Y7" s="146"/>
      <c r="Z7" s="146"/>
      <c r="AA7" s="146"/>
      <c r="AB7" s="146"/>
      <c r="AC7" s="146"/>
      <c r="AD7" s="146"/>
      <c r="AE7" s="146"/>
    </row>
    <row r="8" spans="1:31" s="3" customFormat="1" ht="124.5" customHeight="1">
      <c r="A8" s="135"/>
      <c r="B8" s="145"/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/>
      <c r="M8" s="2" t="s">
        <v>79</v>
      </c>
      <c r="N8" s="2" t="s">
        <v>80</v>
      </c>
      <c r="O8" s="2" t="s">
        <v>81</v>
      </c>
      <c r="P8" s="2" t="s">
        <v>88</v>
      </c>
      <c r="Q8" s="2" t="s">
        <v>83</v>
      </c>
      <c r="R8" s="2" t="s">
        <v>84</v>
      </c>
      <c r="S8" s="2" t="s">
        <v>85</v>
      </c>
      <c r="T8" s="2" t="s">
        <v>86</v>
      </c>
      <c r="U8" s="2" t="s">
        <v>89</v>
      </c>
      <c r="V8" s="2"/>
      <c r="W8" s="2" t="s">
        <v>79</v>
      </c>
      <c r="X8" s="2" t="s">
        <v>80</v>
      </c>
      <c r="Y8" s="2" t="s">
        <v>81</v>
      </c>
      <c r="Z8" s="2" t="s">
        <v>82</v>
      </c>
      <c r="AA8" s="2" t="s">
        <v>83</v>
      </c>
      <c r="AB8" s="2" t="s">
        <v>84</v>
      </c>
      <c r="AC8" s="2" t="s">
        <v>85</v>
      </c>
      <c r="AD8" s="2" t="s">
        <v>86</v>
      </c>
      <c r="AE8" s="2" t="s">
        <v>89</v>
      </c>
    </row>
    <row r="9" spans="1:31" s="4" customFormat="1" ht="30" customHeight="1">
      <c r="A9" s="137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655.95</v>
      </c>
      <c r="K9" s="15">
        <v>604.39</v>
      </c>
      <c r="L9" s="15"/>
      <c r="M9" s="15">
        <v>1.85</v>
      </c>
      <c r="N9" s="15">
        <v>1.88</v>
      </c>
      <c r="O9" s="15">
        <v>0.029999999999999805</v>
      </c>
      <c r="P9" s="15"/>
      <c r="Q9" s="15">
        <v>1.88</v>
      </c>
      <c r="R9" s="15">
        <v>1.865</v>
      </c>
      <c r="S9" s="15">
        <v>1.84</v>
      </c>
      <c r="T9" s="15">
        <v>134.88</v>
      </c>
      <c r="U9" s="15">
        <v>136.32</v>
      </c>
      <c r="V9" s="15"/>
      <c r="W9" s="15">
        <v>1.88</v>
      </c>
      <c r="X9" s="15">
        <v>1.91</v>
      </c>
      <c r="Y9" s="15">
        <v>0.029999999999999805</v>
      </c>
      <c r="Z9" s="15"/>
      <c r="AA9" s="15">
        <v>1.91</v>
      </c>
      <c r="AB9" s="15">
        <v>1.895</v>
      </c>
      <c r="AC9" s="15">
        <v>1.87</v>
      </c>
      <c r="AD9" s="15">
        <v>142.72</v>
      </c>
      <c r="AE9" s="15">
        <v>143.45</v>
      </c>
    </row>
    <row r="10" spans="1:31" s="4" customFormat="1" ht="30" customHeight="1">
      <c r="A10" s="149"/>
      <c r="B10" s="5" t="s">
        <v>3</v>
      </c>
      <c r="C10" s="15">
        <v>2.51</v>
      </c>
      <c r="D10" s="15">
        <v>2.52</v>
      </c>
      <c r="E10" s="15">
        <v>0.010000000000000231</v>
      </c>
      <c r="F10" s="15">
        <v>0.02</v>
      </c>
      <c r="G10" s="15">
        <v>2.54</v>
      </c>
      <c r="H10" s="15">
        <v>2.515</v>
      </c>
      <c r="I10" s="15">
        <v>2.52</v>
      </c>
      <c r="J10" s="15">
        <v>468.34</v>
      </c>
      <c r="K10" s="15">
        <v>463.74</v>
      </c>
      <c r="L10" s="15"/>
      <c r="M10" s="15">
        <v>9.11</v>
      </c>
      <c r="N10" s="15">
        <v>9.12</v>
      </c>
      <c r="O10" s="15">
        <v>0.009999999999999787</v>
      </c>
      <c r="P10" s="15"/>
      <c r="Q10" s="15">
        <v>9.12</v>
      </c>
      <c r="R10" s="15">
        <v>9.115</v>
      </c>
      <c r="S10" s="15">
        <v>9.116666666666665</v>
      </c>
      <c r="T10" s="15">
        <v>123.45</v>
      </c>
      <c r="U10" s="15">
        <v>118.84</v>
      </c>
      <c r="V10" s="15"/>
      <c r="W10" s="15">
        <v>11.62</v>
      </c>
      <c r="X10" s="15">
        <v>11.64</v>
      </c>
      <c r="Y10" s="15">
        <v>0.019999999999999574</v>
      </c>
      <c r="Z10" s="15"/>
      <c r="AA10" s="15">
        <v>11.66</v>
      </c>
      <c r="AB10" s="15">
        <v>11.63</v>
      </c>
      <c r="AC10" s="15">
        <v>11.636666666666665</v>
      </c>
      <c r="AD10" s="15">
        <v>198.01</v>
      </c>
      <c r="AE10" s="15">
        <v>193.51</v>
      </c>
    </row>
    <row r="11" spans="1:31" s="4" customFormat="1" ht="30" customHeight="1">
      <c r="A11" s="149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</v>
      </c>
      <c r="J11" s="15">
        <v>586.07</v>
      </c>
      <c r="K11" s="15">
        <v>579.75</v>
      </c>
      <c r="L11" s="15"/>
      <c r="M11" s="15">
        <v>21.68</v>
      </c>
      <c r="N11" s="15">
        <v>21.8</v>
      </c>
      <c r="O11" s="15">
        <v>0.120000000000001</v>
      </c>
      <c r="P11" s="15"/>
      <c r="Q11" s="15">
        <v>21.8</v>
      </c>
      <c r="R11" s="15">
        <v>21.74</v>
      </c>
      <c r="S11" s="15">
        <v>22.01</v>
      </c>
      <c r="T11" s="15">
        <v>77.98</v>
      </c>
      <c r="U11" s="15">
        <v>79.8</v>
      </c>
      <c r="V11" s="15"/>
      <c r="W11" s="15">
        <v>21.99</v>
      </c>
      <c r="X11" s="15">
        <v>22.11</v>
      </c>
      <c r="Y11" s="15">
        <v>0.120000000000001</v>
      </c>
      <c r="Z11" s="15"/>
      <c r="AA11" s="15">
        <v>22.13</v>
      </c>
      <c r="AB11" s="15">
        <v>22.05</v>
      </c>
      <c r="AC11" s="15">
        <v>22.32</v>
      </c>
      <c r="AD11" s="15">
        <v>85.08</v>
      </c>
      <c r="AE11" s="15">
        <v>86.7</v>
      </c>
    </row>
    <row r="12" spans="1:31" s="4" customFormat="1" ht="30" customHeight="1">
      <c r="A12" s="149"/>
      <c r="B12" s="5" t="s">
        <v>5</v>
      </c>
      <c r="C12" s="15">
        <v>0.28</v>
      </c>
      <c r="D12" s="15">
        <v>0.28</v>
      </c>
      <c r="E12" s="15">
        <v>0</v>
      </c>
      <c r="F12" s="15">
        <v>0.01</v>
      </c>
      <c r="G12" s="15">
        <v>0.29</v>
      </c>
      <c r="H12" s="15">
        <v>0.28</v>
      </c>
      <c r="I12" s="15">
        <v>0.275</v>
      </c>
      <c r="J12" s="15">
        <v>555.01</v>
      </c>
      <c r="K12" s="15">
        <v>545.08</v>
      </c>
      <c r="L12" s="15"/>
      <c r="M12" s="15">
        <v>10.1</v>
      </c>
      <c r="N12" s="15">
        <v>10.1</v>
      </c>
      <c r="O12" s="15">
        <v>0</v>
      </c>
      <c r="P12" s="15"/>
      <c r="Q12" s="15">
        <v>10.1</v>
      </c>
      <c r="R12" s="15">
        <v>10.1</v>
      </c>
      <c r="S12" s="15">
        <v>10.118333333333334</v>
      </c>
      <c r="T12" s="15">
        <v>107.6</v>
      </c>
      <c r="U12" s="15">
        <v>102.92</v>
      </c>
      <c r="V12" s="15"/>
      <c r="W12" s="15">
        <v>10.38</v>
      </c>
      <c r="X12" s="15">
        <v>10.38</v>
      </c>
      <c r="Y12" s="15">
        <v>0</v>
      </c>
      <c r="Z12" s="15"/>
      <c r="AA12" s="15">
        <v>10.39</v>
      </c>
      <c r="AB12" s="15">
        <v>10.38</v>
      </c>
      <c r="AC12" s="15">
        <v>10.393333333333333</v>
      </c>
      <c r="AD12" s="15">
        <v>119.52</v>
      </c>
      <c r="AE12" s="15">
        <v>114.57</v>
      </c>
    </row>
    <row r="13" spans="1:31" s="4" customFormat="1" ht="30" customHeight="1">
      <c r="A13" s="149"/>
      <c r="B13" s="5" t="s">
        <v>6</v>
      </c>
      <c r="C13" s="15">
        <v>1.13</v>
      </c>
      <c r="D13" s="15">
        <v>1.12</v>
      </c>
      <c r="E13" s="15">
        <v>-0.009999999999999787</v>
      </c>
      <c r="F13" s="15">
        <v>0.03</v>
      </c>
      <c r="G13" s="15">
        <v>1.15</v>
      </c>
      <c r="H13" s="15">
        <v>1.125</v>
      </c>
      <c r="I13" s="15">
        <v>1.133333333333333</v>
      </c>
      <c r="J13" s="15">
        <v>256.3</v>
      </c>
      <c r="K13" s="15">
        <v>242.88</v>
      </c>
      <c r="L13" s="15"/>
      <c r="M13" s="15">
        <v>9.15</v>
      </c>
      <c r="N13" s="15">
        <v>9.14</v>
      </c>
      <c r="O13" s="15">
        <v>-0.009999999999999787</v>
      </c>
      <c r="P13" s="15"/>
      <c r="Q13" s="15">
        <v>9.14</v>
      </c>
      <c r="R13" s="15">
        <v>9.145</v>
      </c>
      <c r="S13" s="15">
        <v>15.921666666666667</v>
      </c>
      <c r="T13" s="15">
        <v>108.13</v>
      </c>
      <c r="U13" s="15">
        <v>60.59</v>
      </c>
      <c r="V13" s="15"/>
      <c r="W13" s="15">
        <v>10.28</v>
      </c>
      <c r="X13" s="15">
        <v>10.26</v>
      </c>
      <c r="Y13" s="15">
        <v>-0.019999999999999574</v>
      </c>
      <c r="Z13" s="15"/>
      <c r="AA13" s="15">
        <v>10.29</v>
      </c>
      <c r="AB13" s="15">
        <v>10.27</v>
      </c>
      <c r="AC13" s="15">
        <v>17.055</v>
      </c>
      <c r="AD13" s="15">
        <v>124.38</v>
      </c>
      <c r="AE13" s="15">
        <v>72.72</v>
      </c>
    </row>
    <row r="14" spans="1:31" s="4" customFormat="1" ht="30" customHeight="1">
      <c r="A14" s="149"/>
      <c r="B14" s="5" t="s">
        <v>41</v>
      </c>
      <c r="C14" s="15">
        <v>0.88</v>
      </c>
      <c r="D14" s="15">
        <v>0.88</v>
      </c>
      <c r="E14" s="15">
        <v>0</v>
      </c>
      <c r="F14" s="15">
        <v>0.01</v>
      </c>
      <c r="G14" s="15">
        <v>0.89</v>
      </c>
      <c r="H14" s="15">
        <v>0.88</v>
      </c>
      <c r="I14" s="15">
        <v>0.8833333333333333</v>
      </c>
      <c r="J14" s="15">
        <v>374.35</v>
      </c>
      <c r="K14" s="15">
        <v>366.75</v>
      </c>
      <c r="L14" s="15"/>
      <c r="M14" s="15">
        <v>4.6</v>
      </c>
      <c r="N14" s="15">
        <v>4.55</v>
      </c>
      <c r="O14" s="15">
        <v>-0.04999999999999982</v>
      </c>
      <c r="P14" s="15"/>
      <c r="Q14" s="15">
        <v>4.55</v>
      </c>
      <c r="R14" s="15">
        <v>4.575</v>
      </c>
      <c r="S14" s="15">
        <v>4.593333333333333</v>
      </c>
      <c r="T14" s="15">
        <v>106.76</v>
      </c>
      <c r="U14" s="15">
        <v>94.3</v>
      </c>
      <c r="V14" s="15"/>
      <c r="W14" s="15">
        <v>5.48</v>
      </c>
      <c r="X14" s="15">
        <v>5.43</v>
      </c>
      <c r="Y14" s="15">
        <v>-0.04999999999999982</v>
      </c>
      <c r="Z14" s="15"/>
      <c r="AA14" s="15">
        <v>5.44</v>
      </c>
      <c r="AB14" s="15">
        <v>5.455</v>
      </c>
      <c r="AC14" s="15">
        <v>5.476666666666667</v>
      </c>
      <c r="AD14" s="15">
        <v>149.9</v>
      </c>
      <c r="AE14" s="15">
        <v>138.22</v>
      </c>
    </row>
    <row r="15" spans="1:31" s="4" customFormat="1" ht="30" customHeight="1">
      <c r="A15" s="149"/>
      <c r="B15" s="5" t="s">
        <v>7</v>
      </c>
      <c r="C15" s="15">
        <v>0.71</v>
      </c>
      <c r="D15" s="15">
        <v>0.7</v>
      </c>
      <c r="E15" s="15">
        <v>-0.01</v>
      </c>
      <c r="F15" s="15">
        <v>0.01</v>
      </c>
      <c r="G15" s="15">
        <v>0.71</v>
      </c>
      <c r="H15" s="15">
        <v>0.705</v>
      </c>
      <c r="I15" s="15">
        <v>0.7116666666666666</v>
      </c>
      <c r="J15" s="15">
        <v>422.12</v>
      </c>
      <c r="K15" s="15">
        <v>413.23</v>
      </c>
      <c r="L15" s="15"/>
      <c r="M15" s="15">
        <v>6.72</v>
      </c>
      <c r="N15" s="15">
        <v>6.8</v>
      </c>
      <c r="O15" s="15">
        <v>0.08000000000000007</v>
      </c>
      <c r="P15" s="15"/>
      <c r="Q15" s="15">
        <v>6.8</v>
      </c>
      <c r="R15" s="15">
        <v>6.76</v>
      </c>
      <c r="S15" s="15">
        <v>6.6433333333333335</v>
      </c>
      <c r="T15" s="15">
        <v>124.36</v>
      </c>
      <c r="U15" s="15">
        <v>115.61</v>
      </c>
      <c r="V15" s="15"/>
      <c r="W15" s="15">
        <v>7.43</v>
      </c>
      <c r="X15" s="15">
        <v>7.5</v>
      </c>
      <c r="Y15" s="15">
        <v>0.07000000000000028</v>
      </c>
      <c r="Z15" s="15"/>
      <c r="AA15" s="15">
        <v>7.51</v>
      </c>
      <c r="AB15" s="15">
        <v>7.465</v>
      </c>
      <c r="AC15" s="15">
        <v>7.355</v>
      </c>
      <c r="AD15" s="15">
        <v>152.47</v>
      </c>
      <c r="AE15" s="15">
        <v>144.41</v>
      </c>
    </row>
    <row r="16" spans="1:31" s="4" customFormat="1" ht="30" customHeight="1">
      <c r="A16" s="149"/>
      <c r="B16" s="5" t="s">
        <v>8</v>
      </c>
      <c r="C16" s="15">
        <v>0.79</v>
      </c>
      <c r="D16" s="15">
        <v>0.79</v>
      </c>
      <c r="E16" s="15">
        <v>0</v>
      </c>
      <c r="F16" s="15">
        <v>0.01</v>
      </c>
      <c r="G16" s="15">
        <v>0.8</v>
      </c>
      <c r="H16" s="15">
        <v>0.79</v>
      </c>
      <c r="I16" s="15">
        <v>0.79</v>
      </c>
      <c r="J16" s="15">
        <v>572.46</v>
      </c>
      <c r="K16" s="15">
        <v>550.36</v>
      </c>
      <c r="L16" s="15"/>
      <c r="M16" s="15">
        <v>30.6</v>
      </c>
      <c r="N16" s="15">
        <v>30.12</v>
      </c>
      <c r="O16" s="15">
        <v>-0.48</v>
      </c>
      <c r="P16" s="15"/>
      <c r="Q16" s="15">
        <v>30.12</v>
      </c>
      <c r="R16" s="15">
        <v>30.36</v>
      </c>
      <c r="S16" s="15">
        <v>34.52333333333333</v>
      </c>
      <c r="T16" s="15">
        <v>123.04</v>
      </c>
      <c r="U16" s="15">
        <v>88.69</v>
      </c>
      <c r="V16" s="15"/>
      <c r="W16" s="15">
        <v>31.39</v>
      </c>
      <c r="X16" s="15">
        <v>30.91</v>
      </c>
      <c r="Y16" s="15">
        <v>-0.48</v>
      </c>
      <c r="Z16" s="15"/>
      <c r="AA16" s="15">
        <v>30.92</v>
      </c>
      <c r="AB16" s="15">
        <v>31.15</v>
      </c>
      <c r="AC16" s="15">
        <v>35.31333333333333</v>
      </c>
      <c r="AD16" s="15">
        <v>134.44</v>
      </c>
      <c r="AE16" s="15">
        <v>99.02</v>
      </c>
    </row>
    <row r="17" spans="1:31" s="4" customFormat="1" ht="29.25" customHeight="1">
      <c r="A17" s="150"/>
      <c r="B17" s="5" t="s">
        <v>9</v>
      </c>
      <c r="C17" s="15">
        <v>0.66</v>
      </c>
      <c r="D17" s="15">
        <v>0.66</v>
      </c>
      <c r="E17" s="15">
        <v>0</v>
      </c>
      <c r="F17" s="15">
        <v>0.07</v>
      </c>
      <c r="G17" s="15">
        <v>0.73</v>
      </c>
      <c r="H17" s="15">
        <v>0.66</v>
      </c>
      <c r="I17" s="15">
        <v>0.6633333333333334</v>
      </c>
      <c r="J17" s="15">
        <v>362.22</v>
      </c>
      <c r="K17" s="15">
        <v>341.27</v>
      </c>
      <c r="L17" s="15"/>
      <c r="M17" s="15">
        <v>18.98</v>
      </c>
      <c r="N17" s="15">
        <v>19.02</v>
      </c>
      <c r="O17" s="15">
        <v>0.03999999999999915</v>
      </c>
      <c r="P17" s="15"/>
      <c r="Q17" s="15">
        <v>19.02</v>
      </c>
      <c r="R17" s="15">
        <v>19</v>
      </c>
      <c r="S17" s="15">
        <v>22.968333333333334</v>
      </c>
      <c r="T17" s="15">
        <v>100.56</v>
      </c>
      <c r="U17" s="15">
        <v>81.17</v>
      </c>
      <c r="V17" s="15"/>
      <c r="W17" s="15">
        <v>19.64</v>
      </c>
      <c r="X17" s="15">
        <v>19.68</v>
      </c>
      <c r="Y17" s="15">
        <v>0.03999999999999915</v>
      </c>
      <c r="Z17" s="15"/>
      <c r="AA17" s="15">
        <v>19.75</v>
      </c>
      <c r="AB17" s="15">
        <v>19.66</v>
      </c>
      <c r="AC17" s="15">
        <v>23.631666666666664</v>
      </c>
      <c r="AD17" s="15">
        <v>109.38</v>
      </c>
      <c r="AE17" s="15">
        <v>88.48</v>
      </c>
    </row>
    <row r="18" spans="1:31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4" customFormat="1" ht="30" customHeight="1">
      <c r="A19" s="137" t="s">
        <v>29</v>
      </c>
      <c r="B19" s="5" t="s">
        <v>10</v>
      </c>
      <c r="C19" s="15">
        <v>0.47</v>
      </c>
      <c r="D19" s="15">
        <v>0.48</v>
      </c>
      <c r="E19" s="15">
        <v>0.01</v>
      </c>
      <c r="F19" s="15">
        <v>0</v>
      </c>
      <c r="G19" s="15">
        <v>0.48</v>
      </c>
      <c r="H19" s="15">
        <v>0.475</v>
      </c>
      <c r="I19" s="15">
        <v>0.4716666666666667</v>
      </c>
      <c r="J19" s="15">
        <v>416.78</v>
      </c>
      <c r="K19" s="15">
        <v>400.23</v>
      </c>
      <c r="L19" s="15"/>
      <c r="M19" s="15">
        <v>12.83</v>
      </c>
      <c r="N19" s="15">
        <v>13.04</v>
      </c>
      <c r="O19" s="15">
        <v>0.20999999999999908</v>
      </c>
      <c r="P19" s="15"/>
      <c r="Q19" s="15">
        <v>13.04</v>
      </c>
      <c r="R19" s="15">
        <v>12.935</v>
      </c>
      <c r="S19" s="15">
        <v>12.645</v>
      </c>
      <c r="T19" s="15">
        <v>83.56</v>
      </c>
      <c r="U19" s="15">
        <v>84.15</v>
      </c>
      <c r="V19" s="15"/>
      <c r="W19" s="15">
        <v>13.3</v>
      </c>
      <c r="X19" s="15">
        <v>13.52</v>
      </c>
      <c r="Y19" s="15">
        <v>0.21999999999999886</v>
      </c>
      <c r="Z19" s="15"/>
      <c r="AA19" s="15">
        <v>13.52</v>
      </c>
      <c r="AB19" s="15">
        <v>13.41</v>
      </c>
      <c r="AC19" s="15">
        <v>13.116666666666667</v>
      </c>
      <c r="AD19" s="15">
        <v>95.39</v>
      </c>
      <c r="AE19" s="15">
        <v>95.53</v>
      </c>
    </row>
    <row r="20" spans="1:31" s="4" customFormat="1" ht="30" customHeight="1">
      <c r="A20" s="149"/>
      <c r="B20" s="5" t="s">
        <v>11</v>
      </c>
      <c r="C20" s="15">
        <v>1.07</v>
      </c>
      <c r="D20" s="15">
        <v>1.08</v>
      </c>
      <c r="E20" s="15">
        <v>0.01</v>
      </c>
      <c r="F20" s="15">
        <v>0.04</v>
      </c>
      <c r="G20" s="15">
        <v>1.12</v>
      </c>
      <c r="H20" s="15">
        <v>1.075</v>
      </c>
      <c r="I20" s="15">
        <v>1.0733333333333335</v>
      </c>
      <c r="J20" s="15">
        <v>323.79</v>
      </c>
      <c r="K20" s="15">
        <v>330.96</v>
      </c>
      <c r="L20" s="15"/>
      <c r="M20" s="15">
        <v>39.05</v>
      </c>
      <c r="N20" s="15">
        <v>39.05</v>
      </c>
      <c r="O20" s="15">
        <v>0</v>
      </c>
      <c r="P20" s="15"/>
      <c r="Q20" s="15">
        <v>39.05</v>
      </c>
      <c r="R20" s="15">
        <v>39.05</v>
      </c>
      <c r="S20" s="15">
        <v>39.08333333333333</v>
      </c>
      <c r="T20" s="15">
        <v>81.36</v>
      </c>
      <c r="U20" s="15">
        <v>74.11</v>
      </c>
      <c r="V20" s="15"/>
      <c r="W20" s="15">
        <v>40.12</v>
      </c>
      <c r="X20" s="15">
        <v>40.13</v>
      </c>
      <c r="Y20" s="15">
        <v>0.00999999999999801</v>
      </c>
      <c r="Z20" s="15"/>
      <c r="AA20" s="15">
        <v>40.17</v>
      </c>
      <c r="AB20" s="15">
        <v>40.125</v>
      </c>
      <c r="AC20" s="15">
        <v>40.156666666666666</v>
      </c>
      <c r="AD20" s="15">
        <v>87.87</v>
      </c>
      <c r="AE20" s="15">
        <v>80.98</v>
      </c>
    </row>
    <row r="21" spans="1:31" s="4" customFormat="1" ht="30" customHeight="1">
      <c r="A21" s="149"/>
      <c r="B21" s="5" t="s">
        <v>12</v>
      </c>
      <c r="C21" s="15">
        <v>1.77</v>
      </c>
      <c r="D21" s="15">
        <v>1.77</v>
      </c>
      <c r="E21" s="15">
        <v>0</v>
      </c>
      <c r="F21" s="15">
        <v>0.02</v>
      </c>
      <c r="G21" s="15">
        <v>1.79</v>
      </c>
      <c r="H21" s="15">
        <v>1.77</v>
      </c>
      <c r="I21" s="15">
        <v>1.7716666666666665</v>
      </c>
      <c r="J21" s="15">
        <v>333.83</v>
      </c>
      <c r="K21" s="15">
        <v>328.73</v>
      </c>
      <c r="L21" s="15"/>
      <c r="M21" s="15">
        <v>29.52</v>
      </c>
      <c r="N21" s="15">
        <v>28.28</v>
      </c>
      <c r="O21" s="15">
        <v>-1.24</v>
      </c>
      <c r="P21" s="15"/>
      <c r="Q21" s="15">
        <v>28.28</v>
      </c>
      <c r="R21" s="15">
        <v>28.9</v>
      </c>
      <c r="S21" s="15">
        <v>29.56</v>
      </c>
      <c r="T21" s="15">
        <v>87.18</v>
      </c>
      <c r="U21" s="15">
        <v>75.91</v>
      </c>
      <c r="V21" s="15"/>
      <c r="W21" s="15">
        <v>31.29</v>
      </c>
      <c r="X21" s="15">
        <v>30.05</v>
      </c>
      <c r="Y21" s="15">
        <v>-1.24</v>
      </c>
      <c r="Z21" s="15"/>
      <c r="AA21" s="15">
        <v>30.07</v>
      </c>
      <c r="AB21" s="15">
        <v>30.67</v>
      </c>
      <c r="AC21" s="15">
        <v>31.331666666666667</v>
      </c>
      <c r="AD21" s="15">
        <v>101.43</v>
      </c>
      <c r="AE21" s="15">
        <v>90.22</v>
      </c>
    </row>
    <row r="22" spans="1:31" s="4" customFormat="1" ht="30" customHeight="1">
      <c r="A22" s="150"/>
      <c r="B22" s="5" t="s">
        <v>13</v>
      </c>
      <c r="C22" s="15">
        <v>5.71</v>
      </c>
      <c r="D22" s="15">
        <v>5.65</v>
      </c>
      <c r="E22" s="15">
        <v>-0.05999999999999961</v>
      </c>
      <c r="F22" s="15">
        <v>0.05</v>
      </c>
      <c r="G22" s="15">
        <v>5.7</v>
      </c>
      <c r="H22" s="15">
        <v>5.68</v>
      </c>
      <c r="I22" s="15">
        <v>5.736666666666667</v>
      </c>
      <c r="J22" s="15">
        <v>270.74</v>
      </c>
      <c r="K22" s="15">
        <v>266.92</v>
      </c>
      <c r="L22" s="15"/>
      <c r="M22" s="15">
        <v>51.96</v>
      </c>
      <c r="N22" s="15">
        <v>53.48</v>
      </c>
      <c r="O22" s="15">
        <v>1.52</v>
      </c>
      <c r="P22" s="15"/>
      <c r="Q22" s="15">
        <v>53.48</v>
      </c>
      <c r="R22" s="15">
        <v>52.72</v>
      </c>
      <c r="S22" s="15">
        <v>51.916666666666664</v>
      </c>
      <c r="T22" s="15">
        <v>92.31</v>
      </c>
      <c r="U22" s="15">
        <v>89.04</v>
      </c>
      <c r="V22" s="15"/>
      <c r="W22" s="15">
        <v>57.67</v>
      </c>
      <c r="X22" s="15">
        <v>59.13</v>
      </c>
      <c r="Y22" s="15">
        <v>1.4599999999999937</v>
      </c>
      <c r="Z22" s="15"/>
      <c r="AA22" s="15">
        <v>59.18</v>
      </c>
      <c r="AB22" s="15">
        <v>58.4</v>
      </c>
      <c r="AC22" s="15">
        <v>57.653333333333336</v>
      </c>
      <c r="AD22" s="15">
        <v>109.68</v>
      </c>
      <c r="AE22" s="15">
        <v>106.74</v>
      </c>
    </row>
    <row r="23" spans="1:31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4" customFormat="1" ht="30" customHeight="1">
      <c r="A24" s="137" t="s">
        <v>30</v>
      </c>
      <c r="B24" s="5" t="s">
        <v>14</v>
      </c>
      <c r="C24" s="15">
        <v>0.21</v>
      </c>
      <c r="D24" s="15">
        <v>0.22</v>
      </c>
      <c r="E24" s="15">
        <v>0.01</v>
      </c>
      <c r="F24" s="15">
        <v>0.02</v>
      </c>
      <c r="G24" s="15">
        <v>0.24</v>
      </c>
      <c r="H24" s="15">
        <v>0.215</v>
      </c>
      <c r="I24" s="15">
        <v>0.21166666666666667</v>
      </c>
      <c r="J24" s="15">
        <v>561.16</v>
      </c>
      <c r="K24" s="15">
        <v>579.78</v>
      </c>
      <c r="L24" s="15"/>
      <c r="M24" s="15">
        <v>29.69</v>
      </c>
      <c r="N24" s="15">
        <v>29.97</v>
      </c>
      <c r="O24" s="15">
        <v>0.2799999999999976</v>
      </c>
      <c r="P24" s="15"/>
      <c r="Q24" s="15">
        <v>29.97</v>
      </c>
      <c r="R24" s="15">
        <v>29.83</v>
      </c>
      <c r="S24" s="15">
        <v>29.7</v>
      </c>
      <c r="T24" s="15">
        <v>85.16</v>
      </c>
      <c r="U24" s="15">
        <v>78.88</v>
      </c>
      <c r="V24" s="15"/>
      <c r="W24" s="15">
        <v>29.9</v>
      </c>
      <c r="X24" s="15">
        <v>30.19</v>
      </c>
      <c r="Y24" s="15">
        <v>0.2899999999999956</v>
      </c>
      <c r="Z24" s="15"/>
      <c r="AA24" s="15">
        <v>30.21</v>
      </c>
      <c r="AB24" s="15">
        <v>30.045</v>
      </c>
      <c r="AC24" s="15">
        <v>29.911666666666665</v>
      </c>
      <c r="AD24" s="15">
        <v>88.54</v>
      </c>
      <c r="AE24" s="15">
        <v>82.4</v>
      </c>
    </row>
    <row r="25" spans="1:31" s="4" customFormat="1" ht="30" customHeight="1">
      <c r="A25" s="149"/>
      <c r="B25" s="5" t="s">
        <v>15</v>
      </c>
      <c r="C25" s="15">
        <v>0.52</v>
      </c>
      <c r="D25" s="15">
        <v>0.52</v>
      </c>
      <c r="E25" s="15">
        <v>0</v>
      </c>
      <c r="F25" s="15">
        <v>0.01</v>
      </c>
      <c r="G25" s="15">
        <v>0.53</v>
      </c>
      <c r="H25" s="15">
        <v>0.52</v>
      </c>
      <c r="I25" s="15">
        <v>0.52</v>
      </c>
      <c r="J25" s="15">
        <v>364.8</v>
      </c>
      <c r="K25" s="15">
        <v>352.63</v>
      </c>
      <c r="L25" s="15"/>
      <c r="M25" s="15">
        <v>13.44</v>
      </c>
      <c r="N25" s="15">
        <v>13.64</v>
      </c>
      <c r="O25" s="15">
        <v>0.20000000000000107</v>
      </c>
      <c r="P25" s="15"/>
      <c r="Q25" s="15">
        <v>13.64</v>
      </c>
      <c r="R25" s="15">
        <v>13.54</v>
      </c>
      <c r="S25" s="15">
        <v>13.781666666666666</v>
      </c>
      <c r="T25" s="15">
        <v>96.99</v>
      </c>
      <c r="U25" s="15">
        <v>87.19</v>
      </c>
      <c r="V25" s="15"/>
      <c r="W25" s="15">
        <v>13.96</v>
      </c>
      <c r="X25" s="15">
        <v>14.16</v>
      </c>
      <c r="Y25" s="15">
        <v>0.20000000000000107</v>
      </c>
      <c r="Z25" s="15"/>
      <c r="AA25" s="15">
        <v>14.17</v>
      </c>
      <c r="AB25" s="15">
        <v>14.06</v>
      </c>
      <c r="AC25" s="15">
        <v>14.301666666666668</v>
      </c>
      <c r="AD25" s="15">
        <v>106.9</v>
      </c>
      <c r="AE25" s="15">
        <v>96.84</v>
      </c>
    </row>
    <row r="26" spans="1:31" s="4" customFormat="1" ht="30" customHeight="1">
      <c r="A26" s="149"/>
      <c r="B26" s="5" t="s">
        <v>16</v>
      </c>
      <c r="C26" s="15">
        <v>2.64</v>
      </c>
      <c r="D26" s="15">
        <v>2.65</v>
      </c>
      <c r="E26" s="15">
        <v>0.009999999999999787</v>
      </c>
      <c r="F26" s="15">
        <v>0.01</v>
      </c>
      <c r="G26" s="15">
        <v>2.66</v>
      </c>
      <c r="H26" s="15">
        <v>2.645</v>
      </c>
      <c r="I26" s="15">
        <v>2.6366666666666667</v>
      </c>
      <c r="J26" s="15">
        <v>409.96</v>
      </c>
      <c r="K26" s="15">
        <v>412.93</v>
      </c>
      <c r="L26" s="15"/>
      <c r="M26" s="15">
        <v>7.49</v>
      </c>
      <c r="N26" s="15">
        <v>7.74</v>
      </c>
      <c r="O26" s="15">
        <v>0.25</v>
      </c>
      <c r="P26" s="15"/>
      <c r="Q26" s="15">
        <v>7.74</v>
      </c>
      <c r="R26" s="15">
        <v>7.615</v>
      </c>
      <c r="S26" s="15">
        <v>7.398333333333333</v>
      </c>
      <c r="T26" s="15">
        <v>168.63</v>
      </c>
      <c r="U26" s="15">
        <v>162.99</v>
      </c>
      <c r="V26" s="15"/>
      <c r="W26" s="15">
        <v>10.13</v>
      </c>
      <c r="X26" s="15">
        <v>10.39</v>
      </c>
      <c r="Y26" s="15">
        <v>0.26</v>
      </c>
      <c r="Z26" s="15"/>
      <c r="AA26" s="15">
        <v>10.4</v>
      </c>
      <c r="AB26" s="15">
        <v>10.26</v>
      </c>
      <c r="AC26" s="15">
        <v>10.035</v>
      </c>
      <c r="AD26" s="15">
        <v>230.86</v>
      </c>
      <c r="AE26" s="15">
        <v>228.7</v>
      </c>
    </row>
    <row r="27" spans="1:31" s="4" customFormat="1" ht="30" customHeight="1">
      <c r="A27" s="149"/>
      <c r="B27" s="5" t="s">
        <v>17</v>
      </c>
      <c r="C27" s="15">
        <v>0.31</v>
      </c>
      <c r="D27" s="15">
        <v>0.32</v>
      </c>
      <c r="E27" s="15">
        <v>0.01</v>
      </c>
      <c r="F27" s="15">
        <v>0.03</v>
      </c>
      <c r="G27" s="15">
        <v>0.35</v>
      </c>
      <c r="H27" s="15">
        <v>0.315</v>
      </c>
      <c r="I27" s="15">
        <v>0.31</v>
      </c>
      <c r="J27" s="15">
        <v>473.94</v>
      </c>
      <c r="K27" s="15">
        <v>487.61</v>
      </c>
      <c r="L27" s="15"/>
      <c r="M27" s="15">
        <v>42.28</v>
      </c>
      <c r="N27" s="15">
        <v>42.62</v>
      </c>
      <c r="O27" s="15">
        <v>0.3399999999999963</v>
      </c>
      <c r="P27" s="15"/>
      <c r="Q27" s="15">
        <v>42.62</v>
      </c>
      <c r="R27" s="15">
        <v>42.45</v>
      </c>
      <c r="S27" s="15">
        <v>44.085</v>
      </c>
      <c r="T27" s="15">
        <v>80.1</v>
      </c>
      <c r="U27" s="15">
        <v>73.12</v>
      </c>
      <c r="V27" s="15"/>
      <c r="W27" s="15">
        <v>42.59</v>
      </c>
      <c r="X27" s="15">
        <v>42.94</v>
      </c>
      <c r="Y27" s="15">
        <v>0.3499999999999943</v>
      </c>
      <c r="Z27" s="15"/>
      <c r="AA27" s="15">
        <v>42.97</v>
      </c>
      <c r="AB27" s="15">
        <v>42.765</v>
      </c>
      <c r="AC27" s="15">
        <v>44.395</v>
      </c>
      <c r="AD27" s="15">
        <v>83</v>
      </c>
      <c r="AE27" s="15">
        <v>76.01</v>
      </c>
    </row>
    <row r="28" spans="1:31" s="4" customFormat="1" ht="30" customHeight="1">
      <c r="A28" s="149"/>
      <c r="B28" s="5" t="s">
        <v>18</v>
      </c>
      <c r="C28" s="15">
        <v>1.1</v>
      </c>
      <c r="D28" s="15">
        <v>1.1</v>
      </c>
      <c r="E28" s="15">
        <v>0</v>
      </c>
      <c r="F28" s="15">
        <v>0.03</v>
      </c>
      <c r="G28" s="15">
        <v>1.13</v>
      </c>
      <c r="H28" s="15">
        <v>1.1</v>
      </c>
      <c r="I28" s="15">
        <v>1.1</v>
      </c>
      <c r="J28" s="15">
        <v>545.42</v>
      </c>
      <c r="K28" s="15">
        <v>541.77</v>
      </c>
      <c r="L28" s="15"/>
      <c r="M28" s="15">
        <v>53.57</v>
      </c>
      <c r="N28" s="15">
        <v>53.98</v>
      </c>
      <c r="O28" s="15">
        <v>0.4099999999999966</v>
      </c>
      <c r="P28" s="15"/>
      <c r="Q28" s="15">
        <v>53.98</v>
      </c>
      <c r="R28" s="15">
        <v>53.775</v>
      </c>
      <c r="S28" s="15">
        <v>53.62</v>
      </c>
      <c r="T28" s="15">
        <v>68.87</v>
      </c>
      <c r="U28" s="15">
        <v>65.2</v>
      </c>
      <c r="V28" s="15"/>
      <c r="W28" s="15">
        <v>54.67</v>
      </c>
      <c r="X28" s="15">
        <v>55.08</v>
      </c>
      <c r="Y28" s="15">
        <v>0.4099999999999966</v>
      </c>
      <c r="Z28" s="15"/>
      <c r="AA28" s="15">
        <v>55.11</v>
      </c>
      <c r="AB28" s="15">
        <v>54.875</v>
      </c>
      <c r="AC28" s="15">
        <v>54.72</v>
      </c>
      <c r="AD28" s="15">
        <v>78.46</v>
      </c>
      <c r="AE28" s="15">
        <v>74.81</v>
      </c>
    </row>
    <row r="29" spans="1:31" s="4" customFormat="1" ht="30" customHeight="1">
      <c r="A29" s="149"/>
      <c r="B29" s="5" t="s">
        <v>19</v>
      </c>
      <c r="C29" s="15">
        <v>1.49</v>
      </c>
      <c r="D29" s="15">
        <v>1.49</v>
      </c>
      <c r="E29" s="15">
        <v>0</v>
      </c>
      <c r="F29" s="15">
        <v>0.02</v>
      </c>
      <c r="G29" s="15">
        <v>1.51</v>
      </c>
      <c r="H29" s="15">
        <v>1.49</v>
      </c>
      <c r="I29" s="15">
        <v>1.49</v>
      </c>
      <c r="J29" s="15">
        <v>439.72</v>
      </c>
      <c r="K29" s="15">
        <v>425.03</v>
      </c>
      <c r="L29" s="15"/>
      <c r="M29" s="15">
        <v>94.65</v>
      </c>
      <c r="N29" s="15">
        <v>89.5</v>
      </c>
      <c r="O29" s="15">
        <v>-5.150000000000006</v>
      </c>
      <c r="P29" s="15"/>
      <c r="Q29" s="15">
        <v>89.5</v>
      </c>
      <c r="R29" s="15">
        <v>92.075</v>
      </c>
      <c r="S29" s="15">
        <v>93.88</v>
      </c>
      <c r="T29" s="15">
        <v>67.03</v>
      </c>
      <c r="U29" s="15">
        <v>63.69</v>
      </c>
      <c r="V29" s="15"/>
      <c r="W29" s="15">
        <v>96.14</v>
      </c>
      <c r="X29" s="15">
        <v>90.99</v>
      </c>
      <c r="Y29" s="15">
        <v>-5.150000000000006</v>
      </c>
      <c r="Z29" s="15"/>
      <c r="AA29" s="15">
        <v>91.01</v>
      </c>
      <c r="AB29" s="15">
        <v>93.565</v>
      </c>
      <c r="AC29" s="15">
        <v>95.37</v>
      </c>
      <c r="AD29" s="15">
        <v>72.97</v>
      </c>
      <c r="AE29" s="15">
        <v>69.35</v>
      </c>
    </row>
    <row r="30" spans="1:31" s="4" customFormat="1" ht="30" customHeight="1">
      <c r="A30" s="149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493.59</v>
      </c>
      <c r="K30" s="15">
        <v>490.88</v>
      </c>
      <c r="L30" s="15"/>
      <c r="M30" s="15">
        <v>33.05</v>
      </c>
      <c r="N30" s="15">
        <v>33.4</v>
      </c>
      <c r="O30" s="15">
        <v>0.3500000000000014</v>
      </c>
      <c r="P30" s="15"/>
      <c r="Q30" s="15">
        <v>33.4</v>
      </c>
      <c r="R30" s="15">
        <v>33.225</v>
      </c>
      <c r="S30" s="15">
        <v>32.90833333333333</v>
      </c>
      <c r="T30" s="15">
        <v>75.08</v>
      </c>
      <c r="U30" s="15">
        <v>70.17</v>
      </c>
      <c r="V30" s="15"/>
      <c r="W30" s="15">
        <v>33.46</v>
      </c>
      <c r="X30" s="15">
        <v>33.81</v>
      </c>
      <c r="Y30" s="15">
        <v>0.3500000000000014</v>
      </c>
      <c r="Z30" s="15"/>
      <c r="AA30" s="15">
        <v>33.83</v>
      </c>
      <c r="AB30" s="15">
        <v>33.635</v>
      </c>
      <c r="AC30" s="15">
        <v>33.31833333333333</v>
      </c>
      <c r="AD30" s="15">
        <v>80.19</v>
      </c>
      <c r="AE30" s="15">
        <v>75.34</v>
      </c>
    </row>
    <row r="31" spans="1:31" s="4" customFormat="1" ht="30" customHeight="1">
      <c r="A31" s="150"/>
      <c r="B31" s="5" t="s">
        <v>21</v>
      </c>
      <c r="C31" s="15">
        <v>0.23</v>
      </c>
      <c r="D31" s="15">
        <v>0.23</v>
      </c>
      <c r="E31" s="15">
        <v>0</v>
      </c>
      <c r="F31" s="15">
        <v>0.01</v>
      </c>
      <c r="G31" s="15">
        <v>0.24</v>
      </c>
      <c r="H31" s="15">
        <v>0.23</v>
      </c>
      <c r="I31" s="15">
        <v>0.225</v>
      </c>
      <c r="J31" s="15">
        <v>505.17</v>
      </c>
      <c r="K31" s="15">
        <v>511.21</v>
      </c>
      <c r="L31" s="15"/>
      <c r="M31" s="15">
        <v>13.42</v>
      </c>
      <c r="N31" s="15">
        <v>13.64</v>
      </c>
      <c r="O31" s="15">
        <v>0.22000000000000064</v>
      </c>
      <c r="P31" s="15"/>
      <c r="Q31" s="15">
        <v>13.64</v>
      </c>
      <c r="R31" s="15">
        <v>13.53</v>
      </c>
      <c r="S31" s="15">
        <v>13.466666666666669</v>
      </c>
      <c r="T31" s="15">
        <v>83.45</v>
      </c>
      <c r="U31" s="15">
        <v>79.53</v>
      </c>
      <c r="V31" s="15"/>
      <c r="W31" s="15">
        <v>13.65</v>
      </c>
      <c r="X31" s="15">
        <v>13.87</v>
      </c>
      <c r="Y31" s="15">
        <v>0.22000000000000064</v>
      </c>
      <c r="Z31" s="15"/>
      <c r="AA31" s="15">
        <v>13.88</v>
      </c>
      <c r="AB31" s="15">
        <v>13.76</v>
      </c>
      <c r="AC31" s="15">
        <v>13.691666666666668</v>
      </c>
      <c r="AD31" s="15">
        <v>90.37</v>
      </c>
      <c r="AE31" s="15">
        <v>86.57</v>
      </c>
    </row>
    <row r="32" spans="1:31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4" customFormat="1" ht="30" customHeight="1">
      <c r="A33" s="137" t="s">
        <v>31</v>
      </c>
      <c r="B33" s="5" t="s">
        <v>22</v>
      </c>
      <c r="C33" s="15">
        <v>2.32</v>
      </c>
      <c r="D33" s="15">
        <v>2.26</v>
      </c>
      <c r="E33" s="15">
        <v>-0.06000000000000005</v>
      </c>
      <c r="F33" s="15">
        <v>0.2</v>
      </c>
      <c r="G33" s="15">
        <v>2.46</v>
      </c>
      <c r="H33" s="15">
        <v>2.29</v>
      </c>
      <c r="I33" s="15">
        <v>2.205</v>
      </c>
      <c r="J33" s="15">
        <v>334.77</v>
      </c>
      <c r="K33" s="15">
        <v>341.3</v>
      </c>
      <c r="L33" s="15"/>
      <c r="M33" s="15">
        <v>85.62</v>
      </c>
      <c r="N33" s="15">
        <v>87.09</v>
      </c>
      <c r="O33" s="15">
        <v>1.47</v>
      </c>
      <c r="P33" s="15"/>
      <c r="Q33" s="15">
        <v>87.09</v>
      </c>
      <c r="R33" s="15">
        <v>86.355</v>
      </c>
      <c r="S33" s="15">
        <v>85.80833333333334</v>
      </c>
      <c r="T33" s="15">
        <v>90.88</v>
      </c>
      <c r="U33" s="15">
        <v>88.51</v>
      </c>
      <c r="V33" s="15"/>
      <c r="W33" s="15">
        <v>87.94</v>
      </c>
      <c r="X33" s="15">
        <v>89.35</v>
      </c>
      <c r="Y33" s="15">
        <v>1.4100000000000108</v>
      </c>
      <c r="Z33" s="15"/>
      <c r="AA33" s="15">
        <v>89.55</v>
      </c>
      <c r="AB33" s="15">
        <v>88.645</v>
      </c>
      <c r="AC33" s="15">
        <v>88.01333333333332</v>
      </c>
      <c r="AD33" s="15">
        <v>97.18</v>
      </c>
      <c r="AE33" s="15">
        <v>94.83</v>
      </c>
    </row>
    <row r="34" spans="1:31" s="4" customFormat="1" ht="30" customHeight="1">
      <c r="A34" s="149"/>
      <c r="B34" s="5" t="s">
        <v>23</v>
      </c>
      <c r="C34" s="15">
        <v>1.53</v>
      </c>
      <c r="D34" s="15">
        <v>1.52</v>
      </c>
      <c r="E34" s="15">
        <v>-0.01</v>
      </c>
      <c r="F34" s="15">
        <v>0.03</v>
      </c>
      <c r="G34" s="15">
        <v>1.55</v>
      </c>
      <c r="H34" s="15">
        <v>1.525</v>
      </c>
      <c r="I34" s="15">
        <v>1.5333333333333332</v>
      </c>
      <c r="J34" s="15">
        <v>439.42</v>
      </c>
      <c r="K34" s="15">
        <v>430.52</v>
      </c>
      <c r="L34" s="15"/>
      <c r="M34" s="15">
        <v>12.25</v>
      </c>
      <c r="N34" s="15">
        <v>12.29</v>
      </c>
      <c r="O34" s="15">
        <v>0.03999999999999915</v>
      </c>
      <c r="P34" s="15"/>
      <c r="Q34" s="15">
        <v>12.29</v>
      </c>
      <c r="R34" s="15">
        <v>12.27</v>
      </c>
      <c r="S34" s="15">
        <v>12.23</v>
      </c>
      <c r="T34" s="15">
        <v>104.27</v>
      </c>
      <c r="U34" s="15">
        <v>99.91</v>
      </c>
      <c r="V34" s="15"/>
      <c r="W34" s="15">
        <v>13.78</v>
      </c>
      <c r="X34" s="15">
        <v>13.81</v>
      </c>
      <c r="Y34" s="15">
        <v>0.02999999999999936</v>
      </c>
      <c r="Z34" s="15"/>
      <c r="AA34" s="15">
        <v>13.84</v>
      </c>
      <c r="AB34" s="15">
        <v>13.795</v>
      </c>
      <c r="AC34" s="15">
        <v>13.763333333333334</v>
      </c>
      <c r="AD34" s="15">
        <v>141.42</v>
      </c>
      <c r="AE34" s="15">
        <v>136.76</v>
      </c>
    </row>
    <row r="35" spans="1:31" s="4" customFormat="1" ht="30" customHeight="1">
      <c r="A35" s="149"/>
      <c r="B35" s="5" t="s">
        <v>24</v>
      </c>
      <c r="C35" s="15">
        <v>1.75</v>
      </c>
      <c r="D35" s="15">
        <v>1.72</v>
      </c>
      <c r="E35" s="15">
        <v>-0.03</v>
      </c>
      <c r="F35" s="15">
        <v>0.08</v>
      </c>
      <c r="G35" s="15">
        <v>1.8</v>
      </c>
      <c r="H35" s="15">
        <v>1.735</v>
      </c>
      <c r="I35" s="15">
        <v>1.74</v>
      </c>
      <c r="J35" s="15">
        <v>521.17</v>
      </c>
      <c r="K35" s="15">
        <v>515.37</v>
      </c>
      <c r="L35" s="15"/>
      <c r="M35" s="15">
        <v>64.21</v>
      </c>
      <c r="N35" s="15">
        <v>64.65</v>
      </c>
      <c r="O35" s="15">
        <v>0.44000000000001194</v>
      </c>
      <c r="P35" s="15"/>
      <c r="Q35" s="15">
        <v>64.65</v>
      </c>
      <c r="R35" s="15">
        <v>64.43</v>
      </c>
      <c r="S35" s="15">
        <v>64.25666666666666</v>
      </c>
      <c r="T35" s="15">
        <v>74.32</v>
      </c>
      <c r="U35" s="15">
        <v>71.36</v>
      </c>
      <c r="V35" s="15"/>
      <c r="W35" s="15">
        <v>65.96</v>
      </c>
      <c r="X35" s="15">
        <v>66.37</v>
      </c>
      <c r="Y35" s="15">
        <v>0.4100000000000108</v>
      </c>
      <c r="Z35" s="15"/>
      <c r="AA35" s="15">
        <v>66.45</v>
      </c>
      <c r="AB35" s="15">
        <v>66.165</v>
      </c>
      <c r="AC35" s="15">
        <v>65.99666666666666</v>
      </c>
      <c r="AD35" s="15">
        <v>86.02</v>
      </c>
      <c r="AE35" s="15">
        <v>83.07</v>
      </c>
    </row>
    <row r="36" spans="1:31" s="4" customFormat="1" ht="30" customHeight="1">
      <c r="A36" s="149"/>
      <c r="B36" s="5" t="s">
        <v>25</v>
      </c>
      <c r="C36" s="15">
        <v>2.49</v>
      </c>
      <c r="D36" s="15">
        <v>2.48</v>
      </c>
      <c r="E36" s="15">
        <v>-0.010000000000000231</v>
      </c>
      <c r="F36" s="15">
        <v>0.04</v>
      </c>
      <c r="G36" s="15">
        <v>2.52</v>
      </c>
      <c r="H36" s="15">
        <v>2.485</v>
      </c>
      <c r="I36" s="15">
        <v>2.4883333333333337</v>
      </c>
      <c r="J36" s="15">
        <v>412.92</v>
      </c>
      <c r="K36" s="15">
        <v>402.7</v>
      </c>
      <c r="L36" s="15"/>
      <c r="M36" s="15">
        <v>66.82</v>
      </c>
      <c r="N36" s="15">
        <v>67.38</v>
      </c>
      <c r="O36" s="15">
        <v>0.5600000000000023</v>
      </c>
      <c r="P36" s="15"/>
      <c r="Q36" s="15">
        <v>67.38</v>
      </c>
      <c r="R36" s="15">
        <v>67.1</v>
      </c>
      <c r="S36" s="15">
        <v>66.39</v>
      </c>
      <c r="T36" s="15">
        <v>99.08</v>
      </c>
      <c r="U36" s="15">
        <v>100.23</v>
      </c>
      <c r="V36" s="15"/>
      <c r="W36" s="15">
        <v>69.31</v>
      </c>
      <c r="X36" s="15">
        <v>69.86</v>
      </c>
      <c r="Y36" s="15">
        <v>0.5500000000000114</v>
      </c>
      <c r="Z36" s="15"/>
      <c r="AA36" s="15">
        <v>69.9</v>
      </c>
      <c r="AB36" s="15">
        <v>69.585</v>
      </c>
      <c r="AC36" s="15">
        <v>68.87833333333333</v>
      </c>
      <c r="AD36" s="15">
        <v>110.28</v>
      </c>
      <c r="AE36" s="15">
        <v>111.15</v>
      </c>
    </row>
    <row r="37" spans="1:31" s="4" customFormat="1" ht="30" customHeight="1">
      <c r="A37" s="150"/>
      <c r="B37" s="5" t="s">
        <v>26</v>
      </c>
      <c r="C37" s="15">
        <v>2.59</v>
      </c>
      <c r="D37" s="15">
        <v>2.58</v>
      </c>
      <c r="E37" s="15">
        <v>-0.009999999999999787</v>
      </c>
      <c r="F37" s="15">
        <v>0.09</v>
      </c>
      <c r="G37" s="15">
        <v>2.7</v>
      </c>
      <c r="H37" s="15">
        <v>2.585</v>
      </c>
      <c r="I37" s="15">
        <v>2.598333333333333</v>
      </c>
      <c r="J37" s="15">
        <v>433.04</v>
      </c>
      <c r="K37" s="15">
        <v>439.53</v>
      </c>
      <c r="L37" s="15"/>
      <c r="M37" s="15">
        <v>73.8</v>
      </c>
      <c r="N37" s="15">
        <v>73.86</v>
      </c>
      <c r="O37" s="15">
        <v>0.060000000000002274</v>
      </c>
      <c r="P37" s="15"/>
      <c r="Q37" s="15">
        <v>73.86</v>
      </c>
      <c r="R37" s="15">
        <v>73.83</v>
      </c>
      <c r="S37" s="15">
        <v>73.72</v>
      </c>
      <c r="T37" s="15">
        <v>77.7</v>
      </c>
      <c r="U37" s="15">
        <v>73.51</v>
      </c>
      <c r="V37" s="15"/>
      <c r="W37" s="15">
        <v>76.39</v>
      </c>
      <c r="X37" s="15">
        <v>76.44</v>
      </c>
      <c r="Y37" s="15">
        <v>0.04999999999999716</v>
      </c>
      <c r="Z37" s="15"/>
      <c r="AA37" s="15">
        <v>76.56</v>
      </c>
      <c r="AB37" s="15">
        <v>76.415</v>
      </c>
      <c r="AC37" s="15">
        <v>76.31833333333334</v>
      </c>
      <c r="AD37" s="15">
        <v>89.72</v>
      </c>
      <c r="AE37" s="15">
        <v>85.97</v>
      </c>
    </row>
    <row r="38" spans="1:31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6" customFormat="1" ht="30" customHeight="1">
      <c r="A39" s="139" t="s">
        <v>1</v>
      </c>
      <c r="B39" s="140"/>
      <c r="C39" s="19">
        <v>33.92</v>
      </c>
      <c r="D39" s="19">
        <v>33.77</v>
      </c>
      <c r="E39" s="19">
        <v>-0.14999999999999858</v>
      </c>
      <c r="F39" s="19">
        <v>0.87</v>
      </c>
      <c r="G39" s="19">
        <v>34.67</v>
      </c>
      <c r="H39" s="19">
        <v>33.845</v>
      </c>
      <c r="I39" s="19">
        <v>33.83833333333333</v>
      </c>
      <c r="J39" s="19">
        <v>396.51</v>
      </c>
      <c r="K39" s="19">
        <v>392.23</v>
      </c>
      <c r="L39" s="19"/>
      <c r="M39" s="19">
        <v>836.47</v>
      </c>
      <c r="N39" s="19">
        <v>836.13</v>
      </c>
      <c r="O39" s="19">
        <v>-0.34000000000003183</v>
      </c>
      <c r="P39" s="19"/>
      <c r="Q39" s="19">
        <v>836.13</v>
      </c>
      <c r="R39" s="19">
        <v>836.3</v>
      </c>
      <c r="S39" s="19">
        <v>852.19</v>
      </c>
      <c r="T39" s="19">
        <v>86.22</v>
      </c>
      <c r="U39" s="19">
        <v>80.21</v>
      </c>
      <c r="V39" s="19"/>
      <c r="W39" s="19">
        <v>870.39</v>
      </c>
      <c r="X39" s="19">
        <v>869.9</v>
      </c>
      <c r="Y39" s="19">
        <v>-0.4900000000000091</v>
      </c>
      <c r="Z39" s="19"/>
      <c r="AA39" s="19">
        <v>870.8</v>
      </c>
      <c r="AB39" s="19">
        <v>870.145</v>
      </c>
      <c r="AC39" s="19">
        <v>886.0283333333333</v>
      </c>
      <c r="AD39" s="19">
        <v>98.29</v>
      </c>
      <c r="AE39" s="19">
        <v>92.13</v>
      </c>
    </row>
    <row r="40" spans="1:31" ht="30" customHeight="1">
      <c r="A40" s="139" t="s">
        <v>90</v>
      </c>
      <c r="B40" s="140"/>
      <c r="C40" s="24"/>
      <c r="D40" s="48"/>
      <c r="E40" s="24"/>
      <c r="F40" s="24"/>
      <c r="G40" s="19">
        <v>37.77</v>
      </c>
      <c r="H40" s="19" t="s">
        <v>42</v>
      </c>
      <c r="I40" s="19">
        <v>37.46333333333333</v>
      </c>
      <c r="J40" s="49">
        <v>378.22</v>
      </c>
      <c r="K40" s="19">
        <v>371.77</v>
      </c>
      <c r="L40" s="19"/>
      <c r="M40" s="19"/>
      <c r="N40" s="50"/>
      <c r="O40" s="19"/>
      <c r="P40" s="19"/>
      <c r="Q40" s="19">
        <v>846.56</v>
      </c>
      <c r="R40" s="19"/>
      <c r="S40" s="19">
        <v>831.43</v>
      </c>
      <c r="T40" s="49">
        <v>74.73</v>
      </c>
      <c r="U40" s="19">
        <v>74.07</v>
      </c>
      <c r="V40" s="19"/>
      <c r="W40" s="19"/>
      <c r="X40" s="19"/>
      <c r="Y40" s="19"/>
      <c r="Z40" s="19"/>
      <c r="AA40" s="19">
        <v>884.33</v>
      </c>
      <c r="AB40" s="19"/>
      <c r="AC40" s="19">
        <v>868.8933333333333</v>
      </c>
      <c r="AD40" s="49">
        <v>87.52</v>
      </c>
      <c r="AE40" s="19">
        <v>86.91</v>
      </c>
    </row>
    <row r="41" spans="1:31" ht="27" customHeight="1">
      <c r="A41" s="20"/>
      <c r="B41" s="21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</row>
  </sheetData>
  <mergeCells count="16">
    <mergeCell ref="A39:B39"/>
    <mergeCell ref="A40:B40"/>
    <mergeCell ref="C41:AE41"/>
    <mergeCell ref="A9:A17"/>
    <mergeCell ref="A19:A22"/>
    <mergeCell ref="A24:A31"/>
    <mergeCell ref="A33:A37"/>
    <mergeCell ref="A1:AE1"/>
    <mergeCell ref="A3:AE3"/>
    <mergeCell ref="A4:AE4"/>
    <mergeCell ref="A6:A8"/>
    <mergeCell ref="B6:B8"/>
    <mergeCell ref="C6:AE6"/>
    <mergeCell ref="C7:K7"/>
    <mergeCell ref="M7:U7"/>
    <mergeCell ref="W7:AE7"/>
  </mergeCells>
  <conditionalFormatting sqref="U9:AE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workbookViewId="0" topLeftCell="M1">
      <selection activeCell="F10" sqref="F10"/>
    </sheetView>
  </sheetViews>
  <sheetFormatPr defaultColWidth="9.140625" defaultRowHeight="12.75"/>
  <cols>
    <col min="1" max="1" width="0" style="1" hidden="1" customWidth="1"/>
    <col min="2" max="2" width="4.140625" style="1" hidden="1" customWidth="1"/>
    <col min="3" max="3" width="9.421875" style="1" customWidth="1"/>
    <col min="4" max="4" width="31.7109375" style="1" bestFit="1" customWidth="1"/>
    <col min="5" max="5" width="12.7109375" style="1" customWidth="1"/>
    <col min="6" max="6" width="12.00390625" style="1" bestFit="1" customWidth="1"/>
    <col min="7" max="7" width="12.8515625" style="1" bestFit="1" customWidth="1"/>
    <col min="8" max="8" width="13.57421875" style="1" customWidth="1"/>
    <col min="9" max="9" width="10.57421875" style="1" bestFit="1" customWidth="1"/>
    <col min="10" max="10" width="12.00390625" style="1" bestFit="1" customWidth="1"/>
    <col min="11" max="11" width="12.7109375" style="7" customWidth="1"/>
    <col min="12" max="12" width="13.28125" style="1" customWidth="1"/>
    <col min="13" max="14" width="14.140625" style="1" customWidth="1"/>
    <col min="15" max="15" width="11.140625" style="7" customWidth="1"/>
    <col min="16" max="16" width="15.8515625" style="1" customWidth="1"/>
    <col min="17" max="17" width="13.00390625" style="8" customWidth="1"/>
    <col min="18" max="18" width="9.28125" style="1" customWidth="1"/>
    <col min="19" max="19" width="8.140625" style="1" customWidth="1"/>
    <col min="20" max="20" width="9.140625" style="1" customWidth="1"/>
    <col min="21" max="16384" width="7.8515625" style="1" customWidth="1"/>
  </cols>
  <sheetData>
    <row r="1" spans="3:20" ht="18">
      <c r="C1" s="151" t="s">
        <v>43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3:20" ht="19.5" customHeight="1"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6"/>
      <c r="O2" s="37"/>
      <c r="P2" s="36"/>
      <c r="Q2" s="38"/>
      <c r="R2" s="36"/>
      <c r="S2" s="36"/>
      <c r="T2" s="36"/>
    </row>
    <row r="3" spans="3:20" ht="19.5" customHeight="1">
      <c r="C3" s="151" t="s">
        <v>44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3:20" ht="16.5" customHeight="1">
      <c r="C4" s="152" t="s">
        <v>72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3:20" s="3" customFormat="1" ht="18" customHeight="1">
      <c r="C5" s="145" t="s">
        <v>27</v>
      </c>
      <c r="D5" s="145" t="s">
        <v>0</v>
      </c>
      <c r="E5" s="153" t="s">
        <v>45</v>
      </c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56" t="s">
        <v>46</v>
      </c>
      <c r="Q5" s="156" t="s">
        <v>47</v>
      </c>
      <c r="R5" s="145" t="s">
        <v>48</v>
      </c>
      <c r="S5" s="145"/>
      <c r="T5" s="145"/>
    </row>
    <row r="6" spans="3:20" s="3" customFormat="1" ht="93" customHeight="1">
      <c r="C6" s="145"/>
      <c r="D6" s="145"/>
      <c r="E6" s="2" t="s">
        <v>49</v>
      </c>
      <c r="F6" s="2" t="s">
        <v>62</v>
      </c>
      <c r="G6" s="2" t="s">
        <v>50</v>
      </c>
      <c r="H6" s="2" t="s">
        <v>51</v>
      </c>
      <c r="I6" s="2" t="s">
        <v>52</v>
      </c>
      <c r="J6" s="2" t="s">
        <v>53</v>
      </c>
      <c r="K6" s="25" t="s">
        <v>54</v>
      </c>
      <c r="L6" s="2" t="s">
        <v>63</v>
      </c>
      <c r="M6" s="2" t="s">
        <v>55</v>
      </c>
      <c r="N6" s="2" t="s">
        <v>56</v>
      </c>
      <c r="O6" s="26" t="s">
        <v>57</v>
      </c>
      <c r="P6" s="157"/>
      <c r="Q6" s="157"/>
      <c r="R6" s="2" t="s">
        <v>58</v>
      </c>
      <c r="S6" s="2" t="s">
        <v>59</v>
      </c>
      <c r="T6" s="2" t="s">
        <v>60</v>
      </c>
    </row>
    <row r="7" spans="1:20" s="3" customFormat="1" ht="12.75">
      <c r="A7" s="3" t="s">
        <v>73</v>
      </c>
      <c r="B7" s="44">
        <v>1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7">
        <v>9</v>
      </c>
      <c r="L7" s="23">
        <v>10</v>
      </c>
      <c r="M7" s="23">
        <v>11</v>
      </c>
      <c r="N7" s="23">
        <v>12</v>
      </c>
      <c r="O7" s="23">
        <v>13</v>
      </c>
      <c r="P7" s="25">
        <v>14</v>
      </c>
      <c r="Q7" s="28">
        <v>15</v>
      </c>
      <c r="R7" s="23">
        <v>16</v>
      </c>
      <c r="S7" s="23">
        <v>17</v>
      </c>
      <c r="T7" s="27">
        <v>18</v>
      </c>
    </row>
    <row r="8" spans="1:20" s="4" customFormat="1" ht="22.5" customHeight="1">
      <c r="A8" s="4" t="s">
        <v>65</v>
      </c>
      <c r="B8" s="42">
        <v>1</v>
      </c>
      <c r="C8" s="137" t="s">
        <v>28</v>
      </c>
      <c r="D8" s="5" t="s">
        <v>2</v>
      </c>
      <c r="E8" s="29">
        <v>231.35</v>
      </c>
      <c r="F8" s="29">
        <v>18.81</v>
      </c>
      <c r="G8" s="29">
        <v>17.12</v>
      </c>
      <c r="H8" s="29">
        <v>0</v>
      </c>
      <c r="I8" s="29">
        <v>0</v>
      </c>
      <c r="J8" s="29">
        <v>233.04</v>
      </c>
      <c r="K8" s="29">
        <v>226.24</v>
      </c>
      <c r="L8" s="29">
        <v>51.95</v>
      </c>
      <c r="M8" s="29">
        <v>47.69</v>
      </c>
      <c r="N8" s="29">
        <v>0</v>
      </c>
      <c r="O8" s="29">
        <v>0</v>
      </c>
      <c r="P8" s="29">
        <v>7.53</v>
      </c>
      <c r="Q8" s="29">
        <v>7.44</v>
      </c>
      <c r="R8" s="29">
        <v>88.35</v>
      </c>
      <c r="S8" s="29">
        <v>96.16</v>
      </c>
      <c r="T8" s="29">
        <v>97.66</v>
      </c>
    </row>
    <row r="9" spans="1:20" s="4" customFormat="1" ht="22.5" customHeight="1">
      <c r="A9" s="4" t="s">
        <v>65</v>
      </c>
      <c r="B9" s="42">
        <v>3</v>
      </c>
      <c r="C9" s="149"/>
      <c r="D9" s="5" t="s">
        <v>3</v>
      </c>
      <c r="E9" s="29">
        <v>6608.3</v>
      </c>
      <c r="F9" s="29">
        <v>1186.05</v>
      </c>
      <c r="G9" s="29">
        <v>1239.91</v>
      </c>
      <c r="H9" s="29">
        <v>-0.02</v>
      </c>
      <c r="I9" s="29">
        <v>0</v>
      </c>
      <c r="J9" s="29">
        <v>6554.42</v>
      </c>
      <c r="K9" s="29">
        <v>6036.11</v>
      </c>
      <c r="L9" s="29">
        <v>3531.14</v>
      </c>
      <c r="M9" s="29">
        <v>3445.08</v>
      </c>
      <c r="N9" s="29">
        <v>-0.1</v>
      </c>
      <c r="O9" s="29">
        <v>0</v>
      </c>
      <c r="P9" s="29">
        <v>4.78</v>
      </c>
      <c r="Q9" s="29">
        <v>4.52</v>
      </c>
      <c r="R9" s="29">
        <v>93.66</v>
      </c>
      <c r="S9" s="29">
        <v>96.81</v>
      </c>
      <c r="T9" s="29">
        <v>97.54</v>
      </c>
    </row>
    <row r="10" spans="1:20" s="4" customFormat="1" ht="22.5" customHeight="1">
      <c r="A10" s="4" t="s">
        <v>65</v>
      </c>
      <c r="B10" s="42">
        <v>5</v>
      </c>
      <c r="C10" s="149"/>
      <c r="D10" s="5" t="s">
        <v>4</v>
      </c>
      <c r="E10" s="29">
        <v>3520.88</v>
      </c>
      <c r="F10" s="29">
        <v>182.58</v>
      </c>
      <c r="G10" s="29">
        <v>133.9</v>
      </c>
      <c r="H10" s="29">
        <v>0</v>
      </c>
      <c r="I10" s="29">
        <v>0</v>
      </c>
      <c r="J10" s="29">
        <v>3569.56</v>
      </c>
      <c r="K10" s="29">
        <v>3382.22</v>
      </c>
      <c r="L10" s="29">
        <v>540.78</v>
      </c>
      <c r="M10" s="29">
        <v>408.58</v>
      </c>
      <c r="N10" s="29">
        <v>0</v>
      </c>
      <c r="O10" s="29">
        <v>0</v>
      </c>
      <c r="P10" s="29">
        <v>11.83</v>
      </c>
      <c r="Q10" s="29">
        <v>11.42</v>
      </c>
      <c r="R10" s="29">
        <v>69.47</v>
      </c>
      <c r="S10" s="29">
        <v>70.46</v>
      </c>
      <c r="T10" s="29">
        <v>80.47</v>
      </c>
    </row>
    <row r="11" spans="1:20" s="4" customFormat="1" ht="22.5" customHeight="1">
      <c r="A11" s="4" t="s">
        <v>65</v>
      </c>
      <c r="B11" s="42">
        <v>6</v>
      </c>
      <c r="C11" s="149"/>
      <c r="D11" s="5" t="s">
        <v>5</v>
      </c>
      <c r="E11" s="29">
        <v>1571.31</v>
      </c>
      <c r="F11" s="29">
        <v>154.5</v>
      </c>
      <c r="G11" s="29">
        <v>146.02</v>
      </c>
      <c r="H11" s="29">
        <v>0</v>
      </c>
      <c r="I11" s="29">
        <v>0</v>
      </c>
      <c r="J11" s="29">
        <v>1579.79</v>
      </c>
      <c r="K11" s="29">
        <v>1501.52</v>
      </c>
      <c r="L11" s="29">
        <v>451.28</v>
      </c>
      <c r="M11" s="29">
        <v>425.61</v>
      </c>
      <c r="N11" s="29">
        <v>-0.03</v>
      </c>
      <c r="O11" s="29">
        <v>0</v>
      </c>
      <c r="P11" s="29">
        <v>5.85</v>
      </c>
      <c r="Q11" s="29">
        <v>5.65</v>
      </c>
      <c r="R11" s="29">
        <v>86.53</v>
      </c>
      <c r="S11" s="29">
        <v>93.38</v>
      </c>
      <c r="T11" s="29">
        <v>98.24</v>
      </c>
    </row>
    <row r="12" spans="1:20" s="4" customFormat="1" ht="22.5" customHeight="1">
      <c r="A12" s="4" t="s">
        <v>65</v>
      </c>
      <c r="B12" s="42">
        <v>23</v>
      </c>
      <c r="C12" s="149"/>
      <c r="D12" s="5" t="s">
        <v>6</v>
      </c>
      <c r="E12" s="29">
        <v>2437.67</v>
      </c>
      <c r="F12" s="29">
        <v>290.44</v>
      </c>
      <c r="G12" s="29">
        <v>289.31</v>
      </c>
      <c r="H12" s="29">
        <v>0</v>
      </c>
      <c r="I12" s="29">
        <v>0</v>
      </c>
      <c r="J12" s="29">
        <v>2438.8</v>
      </c>
      <c r="K12" s="29">
        <v>2367.01</v>
      </c>
      <c r="L12" s="29">
        <v>832.69</v>
      </c>
      <c r="M12" s="29">
        <v>853.91</v>
      </c>
      <c r="N12" s="29">
        <v>-0.01</v>
      </c>
      <c r="O12" s="29">
        <v>0</v>
      </c>
      <c r="P12" s="29">
        <v>7.39</v>
      </c>
      <c r="Q12" s="29">
        <v>7.37</v>
      </c>
      <c r="R12" s="29">
        <v>94.56</v>
      </c>
      <c r="S12" s="29">
        <v>95.71</v>
      </c>
      <c r="T12" s="29">
        <v>97.69</v>
      </c>
    </row>
    <row r="13" spans="1:20" s="4" customFormat="1" ht="22.5" customHeight="1">
      <c r="A13" s="4" t="s">
        <v>65</v>
      </c>
      <c r="B13" s="42">
        <v>15</v>
      </c>
      <c r="C13" s="149"/>
      <c r="D13" s="5" t="s">
        <v>61</v>
      </c>
      <c r="E13" s="29">
        <v>4411.85</v>
      </c>
      <c r="F13" s="29">
        <v>329.53</v>
      </c>
      <c r="G13" s="29">
        <v>305.92</v>
      </c>
      <c r="H13" s="29">
        <v>-0.01</v>
      </c>
      <c r="I13" s="29">
        <v>0</v>
      </c>
      <c r="J13" s="29">
        <v>4435.45</v>
      </c>
      <c r="K13" s="29">
        <v>4194.96</v>
      </c>
      <c r="L13" s="29">
        <v>975.93</v>
      </c>
      <c r="M13" s="29">
        <v>876.74</v>
      </c>
      <c r="N13" s="29">
        <v>-0.01</v>
      </c>
      <c r="O13" s="29">
        <v>0</v>
      </c>
      <c r="P13" s="29">
        <v>10.02</v>
      </c>
      <c r="Q13" s="29">
        <v>9.7</v>
      </c>
      <c r="R13" s="29">
        <v>91.78</v>
      </c>
      <c r="S13" s="29">
        <v>96.02</v>
      </c>
      <c r="T13" s="29">
        <v>97.31</v>
      </c>
    </row>
    <row r="14" spans="2:20" s="4" customFormat="1" ht="22.5" customHeight="1">
      <c r="B14" s="42"/>
      <c r="C14" s="149"/>
      <c r="D14" s="5" t="s">
        <v>7</v>
      </c>
      <c r="E14" s="29">
        <v>8202.21</v>
      </c>
      <c r="F14" s="29">
        <v>297.52</v>
      </c>
      <c r="G14" s="29">
        <v>280.66</v>
      </c>
      <c r="H14" s="29">
        <v>-0.09</v>
      </c>
      <c r="I14" s="29">
        <v>0</v>
      </c>
      <c r="J14" s="29">
        <v>8218.98</v>
      </c>
      <c r="K14" s="29">
        <v>7947.47</v>
      </c>
      <c r="L14" s="29">
        <v>887.23</v>
      </c>
      <c r="M14" s="29">
        <v>774.8</v>
      </c>
      <c r="N14" s="29">
        <v>-0.12</v>
      </c>
      <c r="O14" s="29">
        <v>0</v>
      </c>
      <c r="P14" s="29">
        <v>20.2</v>
      </c>
      <c r="Q14" s="29">
        <v>19.98</v>
      </c>
      <c r="R14" s="29">
        <v>81.76</v>
      </c>
      <c r="S14" s="29">
        <v>90.23</v>
      </c>
      <c r="T14" s="29">
        <v>90.36</v>
      </c>
    </row>
    <row r="15" spans="1:20" s="4" customFormat="1" ht="22.5" customHeight="1">
      <c r="A15" s="4" t="s">
        <v>65</v>
      </c>
      <c r="B15" s="42">
        <v>16</v>
      </c>
      <c r="C15" s="149"/>
      <c r="D15" s="5" t="s">
        <v>8</v>
      </c>
      <c r="E15" s="29">
        <v>2191.7</v>
      </c>
      <c r="F15" s="29">
        <v>454.94</v>
      </c>
      <c r="G15" s="29">
        <v>396.08</v>
      </c>
      <c r="H15" s="29">
        <v>-0.01</v>
      </c>
      <c r="I15" s="29">
        <v>0</v>
      </c>
      <c r="J15" s="29">
        <v>2250.55</v>
      </c>
      <c r="K15" s="29">
        <v>1963.49</v>
      </c>
      <c r="L15" s="29">
        <v>1311.68</v>
      </c>
      <c r="M15" s="29">
        <v>1238.8</v>
      </c>
      <c r="N15" s="29">
        <v>-0.03</v>
      </c>
      <c r="O15" s="29">
        <v>0.45</v>
      </c>
      <c r="P15" s="29">
        <v>3.79</v>
      </c>
      <c r="Q15" s="29">
        <v>3.39</v>
      </c>
      <c r="R15" s="29">
        <v>84.31</v>
      </c>
      <c r="S15" s="29">
        <v>87.62</v>
      </c>
      <c r="T15" s="29">
        <v>97.57</v>
      </c>
    </row>
    <row r="16" spans="1:20" s="4" customFormat="1" ht="22.5" customHeight="1">
      <c r="A16" s="4" t="s">
        <v>65</v>
      </c>
      <c r="B16" s="42">
        <v>22</v>
      </c>
      <c r="C16" s="150"/>
      <c r="D16" s="5" t="s">
        <v>9</v>
      </c>
      <c r="E16" s="29">
        <v>2310.3</v>
      </c>
      <c r="F16" s="29">
        <v>241.75</v>
      </c>
      <c r="G16" s="29">
        <v>196.52</v>
      </c>
      <c r="H16" s="29">
        <v>0</v>
      </c>
      <c r="I16" s="29">
        <v>0.28</v>
      </c>
      <c r="J16" s="29">
        <v>2355.25</v>
      </c>
      <c r="K16" s="29">
        <v>2217.88</v>
      </c>
      <c r="L16" s="29">
        <v>684.61</v>
      </c>
      <c r="M16" s="29">
        <v>655</v>
      </c>
      <c r="N16" s="29">
        <v>-0.03</v>
      </c>
      <c r="O16" s="29">
        <v>0.28</v>
      </c>
      <c r="P16" s="29">
        <v>6.28</v>
      </c>
      <c r="Q16" s="29">
        <v>6.03</v>
      </c>
      <c r="R16" s="29">
        <v>85.72</v>
      </c>
      <c r="S16" s="29">
        <v>87.55</v>
      </c>
      <c r="T16" s="29">
        <v>90.27</v>
      </c>
    </row>
    <row r="17" spans="2:20" s="30" customFormat="1" ht="4.5" customHeight="1">
      <c r="B17" s="45"/>
      <c r="C17" s="31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4" customFormat="1" ht="22.5" customHeight="1">
      <c r="A18" s="4" t="s">
        <v>66</v>
      </c>
      <c r="B18" s="42">
        <v>4</v>
      </c>
      <c r="C18" s="137" t="s">
        <v>29</v>
      </c>
      <c r="D18" s="5" t="s">
        <v>10</v>
      </c>
      <c r="E18" s="29">
        <v>688.49</v>
      </c>
      <c r="F18" s="29">
        <v>200.95</v>
      </c>
      <c r="G18" s="29">
        <v>186.16</v>
      </c>
      <c r="H18" s="29">
        <v>0</v>
      </c>
      <c r="I18" s="29">
        <v>0.19</v>
      </c>
      <c r="J18" s="29">
        <v>703.09</v>
      </c>
      <c r="K18" s="29">
        <v>495.69</v>
      </c>
      <c r="L18" s="29">
        <v>574.52</v>
      </c>
      <c r="M18" s="29">
        <v>530.66</v>
      </c>
      <c r="N18" s="29">
        <v>0</v>
      </c>
      <c r="O18" s="29">
        <v>0.21</v>
      </c>
      <c r="P18" s="29">
        <v>3.36</v>
      </c>
      <c r="Q18" s="29">
        <v>2.44</v>
      </c>
      <c r="R18" s="29">
        <v>86.28</v>
      </c>
      <c r="S18" s="29">
        <v>89.54</v>
      </c>
      <c r="T18" s="29">
        <v>91.57</v>
      </c>
    </row>
    <row r="19" spans="1:20" s="4" customFormat="1" ht="22.5" customHeight="1">
      <c r="A19" s="4" t="s">
        <v>66</v>
      </c>
      <c r="B19" s="42">
        <v>7</v>
      </c>
      <c r="C19" s="149"/>
      <c r="D19" s="5" t="s">
        <v>11</v>
      </c>
      <c r="E19" s="29">
        <v>1655.37</v>
      </c>
      <c r="F19" s="29">
        <v>352.71</v>
      </c>
      <c r="G19" s="29">
        <v>347.07</v>
      </c>
      <c r="H19" s="29">
        <v>0</v>
      </c>
      <c r="I19" s="29">
        <v>154.85</v>
      </c>
      <c r="J19" s="29">
        <v>1506.16</v>
      </c>
      <c r="K19" s="29">
        <v>1333.3</v>
      </c>
      <c r="L19" s="29">
        <v>1076.07</v>
      </c>
      <c r="M19" s="29">
        <v>1026.58</v>
      </c>
      <c r="N19" s="29">
        <v>0</v>
      </c>
      <c r="O19" s="29">
        <v>281.63</v>
      </c>
      <c r="P19" s="29">
        <v>2.24</v>
      </c>
      <c r="Q19" s="29">
        <v>2.02</v>
      </c>
      <c r="R19" s="29">
        <v>92.52</v>
      </c>
      <c r="S19" s="29">
        <v>95.49</v>
      </c>
      <c r="T19" s="29">
        <v>96.97</v>
      </c>
    </row>
    <row r="20" spans="1:20" s="4" customFormat="1" ht="22.5" customHeight="1">
      <c r="A20" s="4" t="s">
        <v>66</v>
      </c>
      <c r="B20" s="42">
        <v>13</v>
      </c>
      <c r="C20" s="149"/>
      <c r="D20" s="5" t="s">
        <v>12</v>
      </c>
      <c r="E20" s="29">
        <v>1700.24</v>
      </c>
      <c r="F20" s="29">
        <v>596.6</v>
      </c>
      <c r="G20" s="29">
        <v>551.54</v>
      </c>
      <c r="H20" s="29">
        <v>0</v>
      </c>
      <c r="I20" s="29">
        <v>2.18</v>
      </c>
      <c r="J20" s="29">
        <v>1743.12</v>
      </c>
      <c r="K20" s="29">
        <v>1212.05</v>
      </c>
      <c r="L20" s="29">
        <v>1763.41</v>
      </c>
      <c r="M20" s="29">
        <v>1654.87</v>
      </c>
      <c r="N20" s="29">
        <v>0</v>
      </c>
      <c r="O20" s="29">
        <v>2.4</v>
      </c>
      <c r="P20" s="29">
        <v>2.54</v>
      </c>
      <c r="Q20" s="29">
        <v>1.81</v>
      </c>
      <c r="R20" s="29">
        <v>93.66</v>
      </c>
      <c r="S20" s="29">
        <v>96.04</v>
      </c>
      <c r="T20" s="29">
        <v>98</v>
      </c>
    </row>
    <row r="21" spans="1:20" s="4" customFormat="1" ht="22.5" customHeight="1">
      <c r="A21" s="4" t="s">
        <v>66</v>
      </c>
      <c r="B21" s="42">
        <v>14</v>
      </c>
      <c r="C21" s="150"/>
      <c r="D21" s="5" t="s">
        <v>13</v>
      </c>
      <c r="E21" s="29">
        <v>7799.94</v>
      </c>
      <c r="F21" s="29">
        <v>1560.85</v>
      </c>
      <c r="G21" s="29">
        <v>1579.33</v>
      </c>
      <c r="H21" s="29">
        <v>0</v>
      </c>
      <c r="I21" s="29">
        <v>0.32</v>
      </c>
      <c r="J21" s="29">
        <v>7781.14</v>
      </c>
      <c r="K21" s="29">
        <v>7321.68</v>
      </c>
      <c r="L21" s="29">
        <v>4664.36</v>
      </c>
      <c r="M21" s="29">
        <v>4591.13</v>
      </c>
      <c r="N21" s="29">
        <v>0</v>
      </c>
      <c r="O21" s="29">
        <v>1.24</v>
      </c>
      <c r="P21" s="29">
        <v>4.34</v>
      </c>
      <c r="Q21" s="29">
        <v>4.2</v>
      </c>
      <c r="R21" s="29">
        <v>94.14</v>
      </c>
      <c r="S21" s="29">
        <v>96.07</v>
      </c>
      <c r="T21" s="29">
        <v>96.81</v>
      </c>
    </row>
    <row r="22" spans="2:20" s="30" customFormat="1" ht="4.5" customHeight="1">
      <c r="B22" s="45"/>
      <c r="C22" s="31"/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4" customFormat="1" ht="22.5" customHeight="1">
      <c r="A23" s="4" t="s">
        <v>67</v>
      </c>
      <c r="B23" s="42">
        <v>8</v>
      </c>
      <c r="C23" s="137" t="s">
        <v>30</v>
      </c>
      <c r="D23" s="5" t="s">
        <v>14</v>
      </c>
      <c r="E23" s="29">
        <v>237.45</v>
      </c>
      <c r="F23" s="29">
        <v>121.02</v>
      </c>
      <c r="G23" s="29">
        <v>114.56</v>
      </c>
      <c r="H23" s="29">
        <v>0</v>
      </c>
      <c r="I23" s="29">
        <v>0</v>
      </c>
      <c r="J23" s="29">
        <v>243.91</v>
      </c>
      <c r="K23" s="29">
        <v>168.31</v>
      </c>
      <c r="L23" s="29">
        <v>369.48</v>
      </c>
      <c r="M23" s="29">
        <v>344.14</v>
      </c>
      <c r="N23" s="29">
        <v>0</v>
      </c>
      <c r="O23" s="29">
        <v>0.14</v>
      </c>
      <c r="P23" s="29">
        <v>0.99</v>
      </c>
      <c r="Q23" s="29">
        <v>0.69</v>
      </c>
      <c r="R23" s="29">
        <v>87.11</v>
      </c>
      <c r="S23" s="29">
        <v>96.56</v>
      </c>
      <c r="T23" s="29">
        <v>98.01</v>
      </c>
    </row>
    <row r="24" spans="1:20" s="4" customFormat="1" ht="22.5" customHeight="1">
      <c r="A24" s="4" t="s">
        <v>67</v>
      </c>
      <c r="B24" s="42">
        <v>9</v>
      </c>
      <c r="C24" s="149"/>
      <c r="D24" s="5" t="s">
        <v>15</v>
      </c>
      <c r="E24" s="29">
        <v>402.92</v>
      </c>
      <c r="F24" s="29">
        <v>191.36</v>
      </c>
      <c r="G24" s="29">
        <v>182.06</v>
      </c>
      <c r="H24" s="29">
        <v>0</v>
      </c>
      <c r="I24" s="29">
        <v>0</v>
      </c>
      <c r="J24" s="29">
        <v>412.22</v>
      </c>
      <c r="K24" s="29">
        <v>369.15</v>
      </c>
      <c r="L24" s="29">
        <v>555.94</v>
      </c>
      <c r="M24" s="29">
        <v>556.65</v>
      </c>
      <c r="N24" s="29">
        <v>0.01</v>
      </c>
      <c r="O24" s="29">
        <v>0.08</v>
      </c>
      <c r="P24" s="29">
        <v>1.89</v>
      </c>
      <c r="Q24" s="29">
        <v>1.74</v>
      </c>
      <c r="R24" s="29">
        <v>94.8</v>
      </c>
      <c r="S24" s="29">
        <v>96.92</v>
      </c>
      <c r="T24" s="29">
        <v>98.21</v>
      </c>
    </row>
    <row r="25" spans="1:20" s="4" customFormat="1" ht="22.5" customHeight="1">
      <c r="A25" s="4" t="s">
        <v>67</v>
      </c>
      <c r="B25" s="42">
        <v>10</v>
      </c>
      <c r="C25" s="149"/>
      <c r="D25" s="5" t="s">
        <v>16</v>
      </c>
      <c r="E25" s="29">
        <v>4747.03</v>
      </c>
      <c r="F25" s="29">
        <v>1099.61</v>
      </c>
      <c r="G25" s="29">
        <v>1056.1</v>
      </c>
      <c r="H25" s="29">
        <v>0</v>
      </c>
      <c r="I25" s="29">
        <v>0</v>
      </c>
      <c r="J25" s="29">
        <v>4790.54</v>
      </c>
      <c r="K25" s="29">
        <v>3826.21</v>
      </c>
      <c r="L25" s="29">
        <v>3310.08</v>
      </c>
      <c r="M25" s="29">
        <v>3137.41</v>
      </c>
      <c r="N25" s="29">
        <v>0</v>
      </c>
      <c r="O25" s="29">
        <v>0</v>
      </c>
      <c r="P25" s="29">
        <v>4.76</v>
      </c>
      <c r="Q25" s="29">
        <v>3.93</v>
      </c>
      <c r="R25" s="29">
        <v>95.71</v>
      </c>
      <c r="S25" s="29">
        <v>97.55</v>
      </c>
      <c r="T25" s="29">
        <v>97.94</v>
      </c>
    </row>
    <row r="26" spans="1:20" s="4" customFormat="1" ht="22.5" customHeight="1">
      <c r="A26" s="4" t="s">
        <v>67</v>
      </c>
      <c r="B26" s="42">
        <v>17</v>
      </c>
      <c r="C26" s="149"/>
      <c r="D26" s="5" t="s">
        <v>17</v>
      </c>
      <c r="E26" s="29">
        <v>718.02</v>
      </c>
      <c r="F26" s="29">
        <v>150.27</v>
      </c>
      <c r="G26" s="29">
        <v>152.88</v>
      </c>
      <c r="H26" s="29">
        <v>0</v>
      </c>
      <c r="I26" s="29">
        <v>-0.17</v>
      </c>
      <c r="J26" s="29">
        <v>715.58</v>
      </c>
      <c r="K26" s="29">
        <v>687.25</v>
      </c>
      <c r="L26" s="29">
        <v>456.4</v>
      </c>
      <c r="M26" s="29">
        <v>459.14</v>
      </c>
      <c r="N26" s="29">
        <v>0</v>
      </c>
      <c r="O26" s="29">
        <v>2.04</v>
      </c>
      <c r="P26" s="29">
        <v>2.08</v>
      </c>
      <c r="Q26" s="29">
        <v>2.03</v>
      </c>
      <c r="R26" s="29">
        <v>97.97</v>
      </c>
      <c r="S26" s="29">
        <v>98.74</v>
      </c>
      <c r="T26" s="29">
        <v>99.13</v>
      </c>
    </row>
    <row r="27" spans="1:20" s="4" customFormat="1" ht="22.5" customHeight="1">
      <c r="A27" s="4" t="s">
        <v>67</v>
      </c>
      <c r="B27" s="42">
        <v>18</v>
      </c>
      <c r="C27" s="149"/>
      <c r="D27" s="5" t="s">
        <v>18</v>
      </c>
      <c r="E27" s="29">
        <v>463.54</v>
      </c>
      <c r="F27" s="29">
        <v>605.75</v>
      </c>
      <c r="G27" s="29">
        <v>574.38</v>
      </c>
      <c r="H27" s="29">
        <v>0</v>
      </c>
      <c r="I27" s="29">
        <v>2</v>
      </c>
      <c r="J27" s="29">
        <v>492.91</v>
      </c>
      <c r="K27" s="29">
        <v>251.69</v>
      </c>
      <c r="L27" s="29">
        <v>1804.81</v>
      </c>
      <c r="M27" s="29">
        <v>1663.31</v>
      </c>
      <c r="N27" s="29">
        <v>0</v>
      </c>
      <c r="O27" s="29">
        <v>2.3</v>
      </c>
      <c r="P27" s="29">
        <v>0.52</v>
      </c>
      <c r="Q27" s="29">
        <v>0.27</v>
      </c>
      <c r="R27" s="29">
        <v>98.33</v>
      </c>
      <c r="S27" s="29">
        <v>99.23</v>
      </c>
      <c r="T27" s="29">
        <v>98.67</v>
      </c>
    </row>
    <row r="28" spans="1:20" s="4" customFormat="1" ht="22.5" customHeight="1">
      <c r="A28" s="4" t="s">
        <v>67</v>
      </c>
      <c r="B28" s="42">
        <v>20</v>
      </c>
      <c r="C28" s="149"/>
      <c r="D28" s="5" t="s">
        <v>19</v>
      </c>
      <c r="E28" s="29">
        <v>4308.34</v>
      </c>
      <c r="F28" s="29">
        <v>658.48</v>
      </c>
      <c r="G28" s="29">
        <v>640.99</v>
      </c>
      <c r="H28" s="29">
        <v>0</v>
      </c>
      <c r="I28" s="29">
        <v>0</v>
      </c>
      <c r="J28" s="29">
        <v>4325.83</v>
      </c>
      <c r="K28" s="29">
        <v>4235.57</v>
      </c>
      <c r="L28" s="29">
        <v>1912.75</v>
      </c>
      <c r="M28" s="29">
        <v>1918.72</v>
      </c>
      <c r="N28" s="29">
        <v>0</v>
      </c>
      <c r="O28" s="29">
        <v>-0.17</v>
      </c>
      <c r="P28" s="29">
        <v>3.91</v>
      </c>
      <c r="Q28" s="29">
        <v>3.9</v>
      </c>
      <c r="R28" s="29">
        <v>95.74</v>
      </c>
      <c r="S28" s="29">
        <v>97.08</v>
      </c>
      <c r="T28" s="29">
        <v>97.01</v>
      </c>
    </row>
    <row r="29" spans="1:20" s="4" customFormat="1" ht="22.5" customHeight="1">
      <c r="A29" s="4" t="s">
        <v>67</v>
      </c>
      <c r="B29" s="42">
        <v>21</v>
      </c>
      <c r="C29" s="149"/>
      <c r="D29" s="5" t="s">
        <v>20</v>
      </c>
      <c r="E29" s="29">
        <v>1444.32</v>
      </c>
      <c r="F29" s="29">
        <v>204.94</v>
      </c>
      <c r="G29" s="29">
        <v>194.83</v>
      </c>
      <c r="H29" s="29">
        <v>0</v>
      </c>
      <c r="I29" s="29">
        <v>0.51</v>
      </c>
      <c r="J29" s="29">
        <v>1453.92</v>
      </c>
      <c r="K29" s="29">
        <v>1257.26</v>
      </c>
      <c r="L29" s="29">
        <v>609.12</v>
      </c>
      <c r="M29" s="29">
        <v>586.95</v>
      </c>
      <c r="N29" s="29">
        <v>0</v>
      </c>
      <c r="O29" s="29">
        <v>1.37</v>
      </c>
      <c r="P29" s="29">
        <v>3.59</v>
      </c>
      <c r="Q29" s="29">
        <v>3.16</v>
      </c>
      <c r="R29" s="29">
        <v>94.48</v>
      </c>
      <c r="S29" s="29">
        <v>96.48</v>
      </c>
      <c r="T29" s="29">
        <v>96.74</v>
      </c>
    </row>
    <row r="30" spans="2:20" s="4" customFormat="1" ht="22.5" customHeight="1">
      <c r="B30" s="42"/>
      <c r="C30" s="150"/>
      <c r="D30" s="5" t="s">
        <v>21</v>
      </c>
      <c r="E30" s="29">
        <v>507.7</v>
      </c>
      <c r="F30" s="29">
        <v>114.59</v>
      </c>
      <c r="G30" s="29">
        <v>106.56</v>
      </c>
      <c r="H30" s="29">
        <v>0</v>
      </c>
      <c r="I30" s="29">
        <v>-0.01</v>
      </c>
      <c r="J30" s="29">
        <v>515.74</v>
      </c>
      <c r="K30" s="29">
        <v>398.38</v>
      </c>
      <c r="L30" s="29">
        <v>344.55</v>
      </c>
      <c r="M30" s="29">
        <v>339.98</v>
      </c>
      <c r="N30" s="29">
        <v>0</v>
      </c>
      <c r="O30" s="29">
        <v>2.37</v>
      </c>
      <c r="P30" s="29">
        <v>3.01</v>
      </c>
      <c r="Q30" s="29">
        <v>2.37</v>
      </c>
      <c r="R30" s="29">
        <v>90.12</v>
      </c>
      <c r="S30" s="29">
        <v>93.78</v>
      </c>
      <c r="T30" s="29">
        <v>96.92</v>
      </c>
    </row>
    <row r="31" spans="2:20" s="33" customFormat="1" ht="4.5" customHeight="1">
      <c r="B31" s="46"/>
      <c r="C31" s="34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4" customFormat="1" ht="22.5" customHeight="1">
      <c r="A32" s="4" t="s">
        <v>68</v>
      </c>
      <c r="B32" s="42">
        <v>2</v>
      </c>
      <c r="C32" s="137" t="s">
        <v>31</v>
      </c>
      <c r="D32" s="5" t="s">
        <v>22</v>
      </c>
      <c r="E32" s="29">
        <v>3595.16</v>
      </c>
      <c r="F32" s="29">
        <v>774.32</v>
      </c>
      <c r="G32" s="29">
        <v>819.08</v>
      </c>
      <c r="H32" s="29">
        <v>0</v>
      </c>
      <c r="I32" s="29">
        <v>2.82</v>
      </c>
      <c r="J32" s="29">
        <v>3547.58</v>
      </c>
      <c r="K32" s="29">
        <v>3274.92</v>
      </c>
      <c r="L32" s="29">
        <v>2274.85</v>
      </c>
      <c r="M32" s="29">
        <v>2280.48</v>
      </c>
      <c r="N32" s="29">
        <v>0</v>
      </c>
      <c r="O32" s="29">
        <v>2.78</v>
      </c>
      <c r="P32" s="29">
        <v>3.35</v>
      </c>
      <c r="Q32" s="29">
        <v>3.17</v>
      </c>
      <c r="R32" s="29">
        <v>91.19</v>
      </c>
      <c r="S32" s="29">
        <v>94.66</v>
      </c>
      <c r="T32" s="29">
        <v>97.45</v>
      </c>
    </row>
    <row r="33" spans="1:20" s="4" customFormat="1" ht="22.5" customHeight="1">
      <c r="A33" s="4" t="s">
        <v>68</v>
      </c>
      <c r="B33" s="42">
        <v>11</v>
      </c>
      <c r="C33" s="149"/>
      <c r="D33" s="5" t="s">
        <v>23</v>
      </c>
      <c r="E33" s="29">
        <v>675.99</v>
      </c>
      <c r="F33" s="29">
        <v>675.59</v>
      </c>
      <c r="G33" s="29">
        <v>670.62</v>
      </c>
      <c r="H33" s="29">
        <v>0</v>
      </c>
      <c r="I33" s="29">
        <v>0</v>
      </c>
      <c r="J33" s="29">
        <v>680.96</v>
      </c>
      <c r="K33" s="29">
        <v>607.51</v>
      </c>
      <c r="L33" s="29">
        <v>1991.04</v>
      </c>
      <c r="M33" s="29">
        <v>1969.93</v>
      </c>
      <c r="N33" s="29">
        <v>0</v>
      </c>
      <c r="O33" s="29">
        <v>0</v>
      </c>
      <c r="P33" s="29">
        <v>0.9</v>
      </c>
      <c r="Q33" s="29">
        <v>0.83</v>
      </c>
      <c r="R33" s="29">
        <v>97.07</v>
      </c>
      <c r="S33" s="29">
        <v>97.97</v>
      </c>
      <c r="T33" s="29">
        <v>98.47</v>
      </c>
    </row>
    <row r="34" spans="1:20" s="4" customFormat="1" ht="22.5" customHeight="1">
      <c r="A34" s="4" t="s">
        <v>69</v>
      </c>
      <c r="B34" s="42">
        <v>24</v>
      </c>
      <c r="C34" s="149"/>
      <c r="D34" s="5" t="s">
        <v>24</v>
      </c>
      <c r="E34" s="29">
        <v>3132.79</v>
      </c>
      <c r="F34" s="29">
        <v>910.47</v>
      </c>
      <c r="G34" s="29">
        <v>944.54</v>
      </c>
      <c r="H34" s="29">
        <v>0</v>
      </c>
      <c r="I34" s="29">
        <v>152</v>
      </c>
      <c r="J34" s="29">
        <v>2946.72</v>
      </c>
      <c r="K34" s="29">
        <v>2722.19</v>
      </c>
      <c r="L34" s="29">
        <v>2712.5</v>
      </c>
      <c r="M34" s="29">
        <v>2807.3</v>
      </c>
      <c r="N34" s="29">
        <v>0</v>
      </c>
      <c r="O34" s="29">
        <v>1012.81</v>
      </c>
      <c r="P34" s="29">
        <v>2.59</v>
      </c>
      <c r="Q34" s="29">
        <v>2.45</v>
      </c>
      <c r="R34" s="29">
        <v>92.42</v>
      </c>
      <c r="S34" s="29">
        <v>96.02</v>
      </c>
      <c r="T34" s="29">
        <v>96.8</v>
      </c>
    </row>
    <row r="35" spans="1:20" s="4" customFormat="1" ht="22.5" customHeight="1">
      <c r="A35" s="4" t="s">
        <v>69</v>
      </c>
      <c r="B35" s="42">
        <v>12</v>
      </c>
      <c r="C35" s="149"/>
      <c r="D35" s="5" t="s">
        <v>25</v>
      </c>
      <c r="E35" s="29">
        <v>437.52</v>
      </c>
      <c r="F35" s="29">
        <v>1034.52</v>
      </c>
      <c r="G35" s="29">
        <v>1029.96</v>
      </c>
      <c r="H35" s="29">
        <v>0</v>
      </c>
      <c r="I35" s="29">
        <v>0.26</v>
      </c>
      <c r="J35" s="29">
        <v>441.82</v>
      </c>
      <c r="K35" s="29">
        <v>352.33</v>
      </c>
      <c r="L35" s="29">
        <v>3030.72</v>
      </c>
      <c r="M35" s="29">
        <v>3007.4</v>
      </c>
      <c r="N35" s="29">
        <v>0.01</v>
      </c>
      <c r="O35" s="29">
        <v>0.67</v>
      </c>
      <c r="P35" s="29">
        <v>0.34</v>
      </c>
      <c r="Q35" s="29">
        <v>0.28</v>
      </c>
      <c r="R35" s="29">
        <v>98.24</v>
      </c>
      <c r="S35" s="29">
        <v>98.5</v>
      </c>
      <c r="T35" s="29">
        <v>99.43</v>
      </c>
    </row>
    <row r="36" spans="1:20" s="4" customFormat="1" ht="22.5" customHeight="1">
      <c r="A36" s="4" t="s">
        <v>69</v>
      </c>
      <c r="B36" s="42">
        <v>19</v>
      </c>
      <c r="C36" s="150"/>
      <c r="D36" s="5" t="s">
        <v>26</v>
      </c>
      <c r="E36" s="29">
        <v>608.85</v>
      </c>
      <c r="F36" s="29">
        <v>1129.01</v>
      </c>
      <c r="G36" s="29">
        <v>1156.27</v>
      </c>
      <c r="H36" s="29">
        <v>0</v>
      </c>
      <c r="I36" s="29">
        <v>0.02</v>
      </c>
      <c r="J36" s="29">
        <v>581.57</v>
      </c>
      <c r="K36" s="29">
        <v>509.04</v>
      </c>
      <c r="L36" s="29">
        <v>3449.86</v>
      </c>
      <c r="M36" s="29">
        <v>3460.37</v>
      </c>
      <c r="N36" s="29">
        <v>0</v>
      </c>
      <c r="O36" s="29">
        <v>1.28</v>
      </c>
      <c r="P36" s="29">
        <v>0.37</v>
      </c>
      <c r="Q36" s="29">
        <v>0.34</v>
      </c>
      <c r="R36" s="29">
        <v>98.39</v>
      </c>
      <c r="S36" s="29">
        <v>98.51</v>
      </c>
      <c r="T36" s="29">
        <v>98.84</v>
      </c>
    </row>
    <row r="37" spans="2:20" s="33" customFormat="1" ht="4.5" customHeight="1">
      <c r="B37" s="46"/>
      <c r="C37" s="35"/>
      <c r="D37" s="3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3:20" s="6" customFormat="1" ht="22.5" customHeight="1">
      <c r="C38" s="139" t="s">
        <v>1</v>
      </c>
      <c r="D38" s="140"/>
      <c r="E38" s="24">
        <v>64609.27</v>
      </c>
      <c r="F38" s="24">
        <v>13537.2</v>
      </c>
      <c r="G38" s="24">
        <v>13312.38</v>
      </c>
      <c r="H38" s="24">
        <v>-0.12</v>
      </c>
      <c r="I38" s="24">
        <v>315.24</v>
      </c>
      <c r="J38" s="24">
        <v>64518.73</v>
      </c>
      <c r="K38" s="24">
        <v>58859.41</v>
      </c>
      <c r="L38" s="24">
        <v>40167.88</v>
      </c>
      <c r="M38" s="24">
        <v>39061.26</v>
      </c>
      <c r="N38" s="24">
        <v>-0.32</v>
      </c>
      <c r="O38" s="24">
        <v>1311.86</v>
      </c>
      <c r="P38" s="24">
        <v>3.64</v>
      </c>
      <c r="Q38" s="24">
        <v>3.4</v>
      </c>
      <c r="R38" s="24">
        <v>93.59</v>
      </c>
      <c r="S38" s="24">
        <v>95.82</v>
      </c>
      <c r="T38" s="24">
        <v>97.15</v>
      </c>
    </row>
    <row r="39" spans="3:20" s="6" customFormat="1" ht="22.5" customHeight="1">
      <c r="C39" s="139" t="s">
        <v>74</v>
      </c>
      <c r="D39" s="140"/>
      <c r="E39" s="24">
        <v>67394.73</v>
      </c>
      <c r="F39" s="24">
        <v>14140.45</v>
      </c>
      <c r="G39" s="24">
        <v>13522.03</v>
      </c>
      <c r="H39" s="29"/>
      <c r="I39" s="24">
        <v>35.74</v>
      </c>
      <c r="J39" s="24">
        <v>67976.77</v>
      </c>
      <c r="K39" s="24">
        <v>59847.48</v>
      </c>
      <c r="L39" s="24">
        <v>42164.51</v>
      </c>
      <c r="M39" s="24">
        <v>39181.13</v>
      </c>
      <c r="N39" s="24"/>
      <c r="O39" s="24">
        <v>68.8</v>
      </c>
      <c r="P39" s="24">
        <v>4.23</v>
      </c>
      <c r="Q39" s="24">
        <v>3.82</v>
      </c>
      <c r="R39" s="24">
        <v>88.69</v>
      </c>
      <c r="S39" s="24">
        <v>91.56</v>
      </c>
      <c r="T39" s="24">
        <v>94.99</v>
      </c>
    </row>
    <row r="40" ht="12.75">
      <c r="E40" s="8" t="s">
        <v>42</v>
      </c>
    </row>
    <row r="41" ht="15">
      <c r="E41" s="24"/>
    </row>
  </sheetData>
  <mergeCells count="15">
    <mergeCell ref="C32:C36"/>
    <mergeCell ref="R5:T5"/>
    <mergeCell ref="C8:C16"/>
    <mergeCell ref="C18:C21"/>
    <mergeCell ref="C23:C30"/>
    <mergeCell ref="C38:D38"/>
    <mergeCell ref="C39:D39"/>
    <mergeCell ref="C1:T1"/>
    <mergeCell ref="C3:T3"/>
    <mergeCell ref="C4:T4"/>
    <mergeCell ref="C5:C6"/>
    <mergeCell ref="D5:D6"/>
    <mergeCell ref="E5:O5"/>
    <mergeCell ref="P5:P6"/>
    <mergeCell ref="Q5:Q6"/>
  </mergeCells>
  <conditionalFormatting sqref="S8:S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J1">
      <selection activeCell="T6" sqref="T6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51" t="s">
        <v>91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43"/>
      <c r="U1" s="51"/>
      <c r="V1" s="51"/>
      <c r="W1" s="51"/>
      <c r="X1" s="51"/>
    </row>
    <row r="2" spans="2:24" ht="19.5" customHeight="1"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7"/>
      <c r="P2" s="36"/>
      <c r="Q2" s="38"/>
      <c r="R2" s="36"/>
      <c r="S2" s="36"/>
      <c r="T2" s="36"/>
      <c r="U2" s="36"/>
      <c r="V2" s="36"/>
      <c r="W2" s="37"/>
      <c r="X2" s="36"/>
    </row>
    <row r="3" spans="2:24" ht="19.5" customHeight="1">
      <c r="B3" s="158" t="s">
        <v>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52"/>
      <c r="U3" s="52"/>
      <c r="V3" s="52"/>
      <c r="W3" s="52"/>
      <c r="X3" s="52"/>
    </row>
    <row r="4" spans="1:24" s="3" customFormat="1" ht="18.75" customHeight="1">
      <c r="A4" s="158" t="s">
        <v>93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"/>
      <c r="U4" s="1"/>
      <c r="V4" s="1"/>
      <c r="W4" s="1"/>
      <c r="X4" s="1"/>
    </row>
    <row r="5" spans="1:24" s="4" customFormat="1" ht="22.5" customHeight="1">
      <c r="A5" s="159" t="s">
        <v>27</v>
      </c>
      <c r="B5" s="145" t="s">
        <v>0</v>
      </c>
      <c r="C5" s="160" t="s">
        <v>94</v>
      </c>
      <c r="D5" s="160"/>
      <c r="E5" s="160"/>
      <c r="F5" s="160"/>
      <c r="G5" s="160"/>
      <c r="H5" s="160"/>
      <c r="I5" s="160"/>
      <c r="J5" s="160"/>
      <c r="K5" s="160"/>
      <c r="L5" s="160" t="s">
        <v>95</v>
      </c>
      <c r="M5" s="160"/>
      <c r="N5" s="160"/>
      <c r="O5" s="160"/>
      <c r="P5" s="160" t="s">
        <v>96</v>
      </c>
      <c r="Q5" s="160"/>
      <c r="R5" s="160"/>
      <c r="S5" s="160"/>
      <c r="T5" s="1"/>
      <c r="U5" s="1"/>
      <c r="V5" s="1"/>
      <c r="W5" s="1"/>
      <c r="X5" s="1"/>
    </row>
    <row r="6" spans="1:24" s="4" customFormat="1" ht="22.5" customHeight="1">
      <c r="A6" s="159"/>
      <c r="B6" s="145"/>
      <c r="C6" s="135" t="s">
        <v>105</v>
      </c>
      <c r="D6" s="135" t="s">
        <v>106</v>
      </c>
      <c r="E6" s="161" t="s">
        <v>97</v>
      </c>
      <c r="F6" s="135" t="s">
        <v>98</v>
      </c>
      <c r="G6" s="162" t="s">
        <v>46</v>
      </c>
      <c r="H6" s="135" t="s">
        <v>99</v>
      </c>
      <c r="I6" s="145" t="s">
        <v>48</v>
      </c>
      <c r="J6" s="145"/>
      <c r="K6" s="145"/>
      <c r="L6" s="135" t="s">
        <v>100</v>
      </c>
      <c r="M6" s="135" t="s">
        <v>101</v>
      </c>
      <c r="N6" s="161" t="s">
        <v>102</v>
      </c>
      <c r="O6" s="135" t="s">
        <v>98</v>
      </c>
      <c r="P6" s="135" t="s">
        <v>100</v>
      </c>
      <c r="Q6" s="135" t="s">
        <v>107</v>
      </c>
      <c r="R6" s="161" t="s">
        <v>102</v>
      </c>
      <c r="S6" s="135" t="s">
        <v>98</v>
      </c>
      <c r="T6" s="3"/>
      <c r="U6" s="3"/>
      <c r="V6" s="3"/>
      <c r="W6" s="3"/>
      <c r="X6" s="3"/>
    </row>
    <row r="7" spans="1:24" s="4" customFormat="1" ht="70.5" customHeight="1">
      <c r="A7" s="159"/>
      <c r="B7" s="145"/>
      <c r="C7" s="135"/>
      <c r="D7" s="135"/>
      <c r="E7" s="161"/>
      <c r="F7" s="135"/>
      <c r="G7" s="162"/>
      <c r="H7" s="135"/>
      <c r="I7" s="2" t="s">
        <v>58</v>
      </c>
      <c r="J7" s="2" t="s">
        <v>59</v>
      </c>
      <c r="K7" s="2" t="s">
        <v>60</v>
      </c>
      <c r="L7" s="135"/>
      <c r="M7" s="135"/>
      <c r="N7" s="161"/>
      <c r="O7" s="135"/>
      <c r="P7" s="135"/>
      <c r="Q7" s="135"/>
      <c r="R7" s="161"/>
      <c r="S7" s="135"/>
      <c r="T7" s="3"/>
      <c r="U7" s="3"/>
      <c r="V7" s="3"/>
      <c r="W7" s="3"/>
      <c r="X7" s="3"/>
    </row>
    <row r="8" spans="1:19" s="4" customFormat="1" ht="19.5" customHeight="1">
      <c r="A8" s="159" t="s">
        <v>28</v>
      </c>
      <c r="B8" s="53" t="s">
        <v>2</v>
      </c>
      <c r="C8" s="54">
        <v>26</v>
      </c>
      <c r="D8" s="54">
        <v>26</v>
      </c>
      <c r="E8" s="54">
        <v>26</v>
      </c>
      <c r="F8" s="54">
        <v>1</v>
      </c>
      <c r="G8" s="54">
        <v>23</v>
      </c>
      <c r="H8" s="54">
        <v>23</v>
      </c>
      <c r="I8" s="54">
        <v>19</v>
      </c>
      <c r="J8" s="54">
        <v>12</v>
      </c>
      <c r="K8" s="54">
        <v>12</v>
      </c>
      <c r="L8" s="54">
        <v>26</v>
      </c>
      <c r="M8" s="54">
        <v>26</v>
      </c>
      <c r="N8" s="54">
        <v>26</v>
      </c>
      <c r="O8" s="54">
        <v>2</v>
      </c>
      <c r="P8" s="54">
        <v>26</v>
      </c>
      <c r="Q8" s="54">
        <v>26</v>
      </c>
      <c r="R8" s="54">
        <v>26</v>
      </c>
      <c r="S8" s="54">
        <v>4</v>
      </c>
    </row>
    <row r="9" spans="1:19" s="4" customFormat="1" ht="19.5" customHeight="1">
      <c r="A9" s="163"/>
      <c r="B9" s="53" t="s">
        <v>3</v>
      </c>
      <c r="C9" s="54">
        <v>2</v>
      </c>
      <c r="D9" s="54">
        <v>2</v>
      </c>
      <c r="E9" s="54">
        <v>4</v>
      </c>
      <c r="F9" s="54">
        <v>11</v>
      </c>
      <c r="G9" s="54">
        <v>19</v>
      </c>
      <c r="H9" s="54">
        <v>19</v>
      </c>
      <c r="I9" s="54">
        <v>12</v>
      </c>
      <c r="J9" s="54">
        <v>9</v>
      </c>
      <c r="K9" s="54">
        <v>14</v>
      </c>
      <c r="L9" s="54">
        <v>20</v>
      </c>
      <c r="M9" s="54">
        <v>19</v>
      </c>
      <c r="N9" s="54">
        <v>22</v>
      </c>
      <c r="O9" s="54">
        <v>3</v>
      </c>
      <c r="P9" s="54">
        <v>15</v>
      </c>
      <c r="Q9" s="54">
        <v>15</v>
      </c>
      <c r="R9" s="54">
        <v>20</v>
      </c>
      <c r="S9" s="54">
        <v>2</v>
      </c>
    </row>
    <row r="10" spans="1:19" s="4" customFormat="1" ht="19.5" customHeight="1">
      <c r="A10" s="163"/>
      <c r="B10" s="53" t="s">
        <v>4</v>
      </c>
      <c r="C10" s="54">
        <v>21</v>
      </c>
      <c r="D10" s="54">
        <v>21</v>
      </c>
      <c r="E10" s="54">
        <v>22</v>
      </c>
      <c r="F10" s="54">
        <v>3</v>
      </c>
      <c r="G10" s="54">
        <v>25</v>
      </c>
      <c r="H10" s="54">
        <v>25</v>
      </c>
      <c r="I10" s="54">
        <v>26</v>
      </c>
      <c r="J10" s="54">
        <v>26</v>
      </c>
      <c r="K10" s="54">
        <v>26</v>
      </c>
      <c r="L10" s="54">
        <v>15</v>
      </c>
      <c r="M10" s="54">
        <v>15</v>
      </c>
      <c r="N10" s="54">
        <v>14</v>
      </c>
      <c r="O10" s="54">
        <v>15</v>
      </c>
      <c r="P10" s="54">
        <v>18</v>
      </c>
      <c r="Q10" s="54">
        <v>17</v>
      </c>
      <c r="R10" s="54">
        <v>14</v>
      </c>
      <c r="S10" s="54">
        <v>16</v>
      </c>
    </row>
    <row r="11" spans="1:19" s="4" customFormat="1" ht="19.5" customHeight="1">
      <c r="A11" s="163"/>
      <c r="B11" s="53" t="s">
        <v>5</v>
      </c>
      <c r="C11" s="54">
        <v>22</v>
      </c>
      <c r="D11" s="54">
        <v>23</v>
      </c>
      <c r="E11" s="54">
        <v>23</v>
      </c>
      <c r="F11" s="54">
        <v>5</v>
      </c>
      <c r="G11" s="54">
        <v>20</v>
      </c>
      <c r="H11" s="54">
        <v>20</v>
      </c>
      <c r="I11" s="54">
        <v>21</v>
      </c>
      <c r="J11" s="54">
        <v>21</v>
      </c>
      <c r="K11" s="54">
        <v>6</v>
      </c>
      <c r="L11" s="54">
        <v>21</v>
      </c>
      <c r="M11" s="54">
        <v>22</v>
      </c>
      <c r="N11" s="54">
        <v>20</v>
      </c>
      <c r="O11" s="54">
        <v>5</v>
      </c>
      <c r="P11" s="54">
        <v>23</v>
      </c>
      <c r="Q11" s="54">
        <v>22</v>
      </c>
      <c r="R11" s="54">
        <v>22</v>
      </c>
      <c r="S11" s="54">
        <v>7</v>
      </c>
    </row>
    <row r="12" spans="1:19" s="4" customFormat="1" ht="19.5" customHeight="1">
      <c r="A12" s="163"/>
      <c r="B12" s="53" t="s">
        <v>6</v>
      </c>
      <c r="C12" s="54">
        <v>16</v>
      </c>
      <c r="D12" s="54">
        <v>16</v>
      </c>
      <c r="E12" s="54">
        <v>11</v>
      </c>
      <c r="F12" s="54">
        <v>26</v>
      </c>
      <c r="G12" s="54">
        <v>22</v>
      </c>
      <c r="H12" s="54">
        <v>22</v>
      </c>
      <c r="I12" s="54">
        <v>9</v>
      </c>
      <c r="J12" s="54">
        <v>17</v>
      </c>
      <c r="K12" s="54">
        <v>11</v>
      </c>
      <c r="L12" s="54">
        <v>23</v>
      </c>
      <c r="M12" s="54">
        <v>23</v>
      </c>
      <c r="N12" s="54">
        <v>21</v>
      </c>
      <c r="O12" s="54">
        <v>26</v>
      </c>
      <c r="P12" s="54">
        <v>21</v>
      </c>
      <c r="Q12" s="54">
        <v>21</v>
      </c>
      <c r="R12" s="54">
        <v>23</v>
      </c>
      <c r="S12" s="54">
        <v>25</v>
      </c>
    </row>
    <row r="13" spans="1:19" s="4" customFormat="1" ht="19.5" customHeight="1">
      <c r="A13" s="163"/>
      <c r="B13" s="53" t="s">
        <v>61</v>
      </c>
      <c r="C13" s="54">
        <v>14</v>
      </c>
      <c r="D13" s="54">
        <v>14</v>
      </c>
      <c r="E13" s="54">
        <v>14</v>
      </c>
      <c r="F13" s="54">
        <v>19</v>
      </c>
      <c r="G13" s="54">
        <v>24</v>
      </c>
      <c r="H13" s="54">
        <v>24</v>
      </c>
      <c r="I13" s="54">
        <v>16</v>
      </c>
      <c r="J13" s="54">
        <v>15</v>
      </c>
      <c r="K13" s="54">
        <v>16</v>
      </c>
      <c r="L13" s="54">
        <v>25</v>
      </c>
      <c r="M13" s="54">
        <v>25</v>
      </c>
      <c r="N13" s="54">
        <v>25</v>
      </c>
      <c r="O13" s="54">
        <v>8</v>
      </c>
      <c r="P13" s="54">
        <v>25</v>
      </c>
      <c r="Q13" s="54">
        <v>25</v>
      </c>
      <c r="R13" s="54">
        <v>25</v>
      </c>
      <c r="S13" s="54">
        <v>5</v>
      </c>
    </row>
    <row r="14" spans="1:24" s="30" customFormat="1" ht="19.5" customHeight="1">
      <c r="A14" s="163"/>
      <c r="B14" s="53" t="s">
        <v>7</v>
      </c>
      <c r="C14" s="54">
        <v>15</v>
      </c>
      <c r="D14" s="54">
        <v>15</v>
      </c>
      <c r="E14" s="54">
        <v>17</v>
      </c>
      <c r="F14" s="54">
        <v>15</v>
      </c>
      <c r="G14" s="54">
        <v>26</v>
      </c>
      <c r="H14" s="54">
        <v>26</v>
      </c>
      <c r="I14" s="54">
        <v>25</v>
      </c>
      <c r="J14" s="54">
        <v>22</v>
      </c>
      <c r="K14" s="54">
        <v>24</v>
      </c>
      <c r="L14" s="54">
        <v>24</v>
      </c>
      <c r="M14" s="54">
        <v>24</v>
      </c>
      <c r="N14" s="54">
        <v>24</v>
      </c>
      <c r="O14" s="54">
        <v>4</v>
      </c>
      <c r="P14" s="54">
        <v>24</v>
      </c>
      <c r="Q14" s="54">
        <v>24</v>
      </c>
      <c r="R14" s="54">
        <v>24</v>
      </c>
      <c r="S14" s="54">
        <v>3</v>
      </c>
      <c r="T14" s="4"/>
      <c r="U14" s="4"/>
      <c r="V14" s="4"/>
      <c r="W14" s="4"/>
      <c r="X14" s="4"/>
    </row>
    <row r="15" spans="1:19" s="4" customFormat="1" ht="19.5" customHeight="1">
      <c r="A15" s="163"/>
      <c r="B15" s="53" t="s">
        <v>8</v>
      </c>
      <c r="C15" s="54">
        <v>12</v>
      </c>
      <c r="D15" s="54">
        <v>12</v>
      </c>
      <c r="E15" s="54">
        <v>15</v>
      </c>
      <c r="F15" s="54">
        <v>4</v>
      </c>
      <c r="G15" s="54">
        <v>15</v>
      </c>
      <c r="H15" s="54">
        <v>15</v>
      </c>
      <c r="I15" s="54">
        <v>24</v>
      </c>
      <c r="J15" s="54">
        <v>24</v>
      </c>
      <c r="K15" s="54">
        <v>13</v>
      </c>
      <c r="L15" s="54">
        <v>7</v>
      </c>
      <c r="M15" s="54">
        <v>9</v>
      </c>
      <c r="N15" s="54">
        <v>11</v>
      </c>
      <c r="O15" s="54">
        <v>10</v>
      </c>
      <c r="P15" s="54">
        <v>8</v>
      </c>
      <c r="Q15" s="54">
        <v>8</v>
      </c>
      <c r="R15" s="54">
        <v>11</v>
      </c>
      <c r="S15" s="54">
        <v>10</v>
      </c>
    </row>
    <row r="16" spans="1:19" s="4" customFormat="1" ht="19.5" customHeight="1">
      <c r="A16" s="163"/>
      <c r="B16" s="53" t="s">
        <v>9</v>
      </c>
      <c r="C16" s="54">
        <v>17</v>
      </c>
      <c r="D16" s="54">
        <v>17</v>
      </c>
      <c r="E16" s="54">
        <v>16</v>
      </c>
      <c r="F16" s="54">
        <v>22</v>
      </c>
      <c r="G16" s="54">
        <v>21</v>
      </c>
      <c r="H16" s="54">
        <v>21</v>
      </c>
      <c r="I16" s="54">
        <v>23</v>
      </c>
      <c r="J16" s="54">
        <v>25</v>
      </c>
      <c r="K16" s="54">
        <v>25</v>
      </c>
      <c r="L16" s="54">
        <v>14</v>
      </c>
      <c r="M16" s="54">
        <v>14</v>
      </c>
      <c r="N16" s="54">
        <v>15</v>
      </c>
      <c r="O16" s="54">
        <v>14</v>
      </c>
      <c r="P16" s="54">
        <v>16</v>
      </c>
      <c r="Q16" s="54">
        <v>16</v>
      </c>
      <c r="R16" s="54">
        <v>15</v>
      </c>
      <c r="S16" s="54">
        <v>15</v>
      </c>
    </row>
    <row r="17" spans="1:24" s="4" customFormat="1" ht="3" customHeight="1">
      <c r="A17" s="55"/>
      <c r="B17" s="56"/>
      <c r="C17" s="5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30"/>
      <c r="U17" s="30"/>
      <c r="V17" s="30"/>
      <c r="W17" s="30"/>
      <c r="X17" s="30"/>
    </row>
    <row r="18" spans="1:19" s="4" customFormat="1" ht="19.5" customHeight="1">
      <c r="A18" s="159" t="s">
        <v>29</v>
      </c>
      <c r="B18" s="53" t="s">
        <v>10</v>
      </c>
      <c r="C18" s="54">
        <v>19</v>
      </c>
      <c r="D18" s="54">
        <v>19</v>
      </c>
      <c r="E18" s="54">
        <v>19</v>
      </c>
      <c r="F18" s="54">
        <v>18</v>
      </c>
      <c r="G18" s="54">
        <v>13</v>
      </c>
      <c r="H18" s="54">
        <v>11</v>
      </c>
      <c r="I18" s="54">
        <v>22</v>
      </c>
      <c r="J18" s="54">
        <v>23</v>
      </c>
      <c r="K18" s="54">
        <v>23</v>
      </c>
      <c r="L18" s="54">
        <v>22</v>
      </c>
      <c r="M18" s="54">
        <v>21</v>
      </c>
      <c r="N18" s="54">
        <v>18</v>
      </c>
      <c r="O18" s="54">
        <v>13</v>
      </c>
      <c r="P18" s="54">
        <v>20</v>
      </c>
      <c r="Q18" s="54">
        <v>20</v>
      </c>
      <c r="R18" s="54">
        <v>19</v>
      </c>
      <c r="S18" s="54">
        <v>12</v>
      </c>
    </row>
    <row r="19" spans="1:24" s="30" customFormat="1" ht="19.5" customHeight="1">
      <c r="A19" s="163"/>
      <c r="B19" s="53" t="s">
        <v>11</v>
      </c>
      <c r="C19" s="54">
        <v>13</v>
      </c>
      <c r="D19" s="54">
        <v>13</v>
      </c>
      <c r="E19" s="54">
        <v>13</v>
      </c>
      <c r="F19" s="54">
        <v>23</v>
      </c>
      <c r="G19" s="54">
        <v>8</v>
      </c>
      <c r="H19" s="54">
        <v>8</v>
      </c>
      <c r="I19" s="54">
        <v>14</v>
      </c>
      <c r="J19" s="54">
        <v>18</v>
      </c>
      <c r="K19" s="54">
        <v>18</v>
      </c>
      <c r="L19" s="54">
        <v>10</v>
      </c>
      <c r="M19" s="54">
        <v>10</v>
      </c>
      <c r="N19" s="54">
        <v>9</v>
      </c>
      <c r="O19" s="54">
        <v>19</v>
      </c>
      <c r="P19" s="54">
        <v>10</v>
      </c>
      <c r="Q19" s="54">
        <v>10</v>
      </c>
      <c r="R19" s="54">
        <v>9</v>
      </c>
      <c r="S19" s="54">
        <v>21</v>
      </c>
      <c r="T19" s="4"/>
      <c r="U19" s="4"/>
      <c r="V19" s="4"/>
      <c r="W19" s="4"/>
      <c r="X19" s="4"/>
    </row>
    <row r="20" spans="1:19" s="4" customFormat="1" ht="19.5" customHeight="1">
      <c r="A20" s="163"/>
      <c r="B20" s="53" t="s">
        <v>103</v>
      </c>
      <c r="C20" s="54">
        <v>11</v>
      </c>
      <c r="D20" s="54">
        <v>11</v>
      </c>
      <c r="E20" s="54">
        <v>8</v>
      </c>
      <c r="F20" s="54">
        <v>24</v>
      </c>
      <c r="G20" s="54">
        <v>9</v>
      </c>
      <c r="H20" s="54">
        <v>7</v>
      </c>
      <c r="I20" s="54">
        <v>12</v>
      </c>
      <c r="J20" s="54">
        <v>14</v>
      </c>
      <c r="K20" s="54">
        <v>9</v>
      </c>
      <c r="L20" s="54">
        <v>12</v>
      </c>
      <c r="M20" s="54">
        <v>13</v>
      </c>
      <c r="N20" s="54">
        <v>13</v>
      </c>
      <c r="O20" s="54">
        <v>18</v>
      </c>
      <c r="P20" s="54">
        <v>11</v>
      </c>
      <c r="Q20" s="54">
        <v>11</v>
      </c>
      <c r="R20" s="54">
        <v>13</v>
      </c>
      <c r="S20" s="54">
        <v>14</v>
      </c>
    </row>
    <row r="21" spans="1:19" s="4" customFormat="1" ht="19.5" customHeight="1">
      <c r="A21" s="163"/>
      <c r="B21" s="53" t="s">
        <v>13</v>
      </c>
      <c r="C21" s="54">
        <v>1</v>
      </c>
      <c r="D21" s="54">
        <v>1</v>
      </c>
      <c r="E21" s="54">
        <v>1</v>
      </c>
      <c r="F21" s="54">
        <v>25</v>
      </c>
      <c r="G21" s="54">
        <v>17</v>
      </c>
      <c r="H21" s="54">
        <v>18</v>
      </c>
      <c r="I21" s="54">
        <v>11</v>
      </c>
      <c r="J21" s="54">
        <v>13</v>
      </c>
      <c r="K21" s="54">
        <v>20</v>
      </c>
      <c r="L21" s="54">
        <v>5</v>
      </c>
      <c r="M21" s="54">
        <v>5</v>
      </c>
      <c r="N21" s="54">
        <v>7</v>
      </c>
      <c r="O21" s="54">
        <v>9</v>
      </c>
      <c r="P21" s="54">
        <v>5</v>
      </c>
      <c r="Q21" s="54">
        <v>5</v>
      </c>
      <c r="R21" s="54">
        <v>6</v>
      </c>
      <c r="S21" s="54">
        <v>9</v>
      </c>
    </row>
    <row r="22" spans="1:24" s="4" customFormat="1" ht="3" customHeight="1">
      <c r="A22" s="55"/>
      <c r="B22" s="56"/>
      <c r="C22" s="54"/>
      <c r="D22" s="57"/>
      <c r="E22" s="57"/>
      <c r="F22" s="57"/>
      <c r="G22" s="57"/>
      <c r="H22" s="57"/>
      <c r="I22" s="57"/>
      <c r="J22" s="57"/>
      <c r="K22" s="57"/>
      <c r="L22" s="164"/>
      <c r="M22" s="164"/>
      <c r="N22" s="164"/>
      <c r="O22" s="164"/>
      <c r="P22" s="164"/>
      <c r="Q22" s="164"/>
      <c r="R22" s="164"/>
      <c r="S22" s="164"/>
      <c r="T22" s="30"/>
      <c r="U22" s="30"/>
      <c r="V22" s="30"/>
      <c r="W22" s="30"/>
      <c r="X22" s="30"/>
    </row>
    <row r="23" spans="1:19" s="4" customFormat="1" ht="19.5" customHeight="1">
      <c r="A23" s="159" t="s">
        <v>30</v>
      </c>
      <c r="B23" s="53" t="s">
        <v>14</v>
      </c>
      <c r="C23" s="54">
        <v>24</v>
      </c>
      <c r="D23" s="54">
        <v>24</v>
      </c>
      <c r="E23" s="54">
        <v>25</v>
      </c>
      <c r="F23" s="54">
        <v>2</v>
      </c>
      <c r="G23" s="54">
        <v>5</v>
      </c>
      <c r="H23" s="54">
        <v>4</v>
      </c>
      <c r="I23" s="54">
        <v>20</v>
      </c>
      <c r="J23" s="54">
        <v>10</v>
      </c>
      <c r="K23" s="54">
        <v>8</v>
      </c>
      <c r="L23" s="54">
        <v>11</v>
      </c>
      <c r="M23" s="54">
        <v>11</v>
      </c>
      <c r="N23" s="54">
        <v>12</v>
      </c>
      <c r="O23" s="54">
        <v>17</v>
      </c>
      <c r="P23" s="54">
        <v>13</v>
      </c>
      <c r="Q23" s="54">
        <v>13</v>
      </c>
      <c r="R23" s="54">
        <v>12</v>
      </c>
      <c r="S23" s="54">
        <v>20</v>
      </c>
    </row>
    <row r="24" spans="1:19" s="4" customFormat="1" ht="19.5" customHeight="1">
      <c r="A24" s="163"/>
      <c r="B24" s="53" t="s">
        <v>15</v>
      </c>
      <c r="C24" s="54">
        <v>20</v>
      </c>
      <c r="D24" s="54">
        <v>20</v>
      </c>
      <c r="E24" s="54">
        <v>18</v>
      </c>
      <c r="F24" s="54">
        <v>20</v>
      </c>
      <c r="G24" s="54">
        <v>6</v>
      </c>
      <c r="H24" s="54">
        <v>6</v>
      </c>
      <c r="I24" s="54">
        <v>8</v>
      </c>
      <c r="J24" s="54">
        <v>8</v>
      </c>
      <c r="K24" s="54">
        <v>7</v>
      </c>
      <c r="L24" s="54">
        <v>16</v>
      </c>
      <c r="M24" s="54">
        <v>18</v>
      </c>
      <c r="N24" s="54">
        <v>16</v>
      </c>
      <c r="O24" s="54">
        <v>12</v>
      </c>
      <c r="P24" s="54">
        <v>19</v>
      </c>
      <c r="Q24" s="54">
        <v>19</v>
      </c>
      <c r="R24" s="54">
        <v>16</v>
      </c>
      <c r="S24" s="54">
        <v>11</v>
      </c>
    </row>
    <row r="25" spans="1:19" s="4" customFormat="1" ht="19.5" customHeight="1">
      <c r="A25" s="163"/>
      <c r="B25" s="53" t="s">
        <v>16</v>
      </c>
      <c r="C25" s="54">
        <v>4</v>
      </c>
      <c r="D25" s="54">
        <v>4</v>
      </c>
      <c r="E25" s="54">
        <v>3</v>
      </c>
      <c r="F25" s="54">
        <v>16</v>
      </c>
      <c r="G25" s="54">
        <v>18</v>
      </c>
      <c r="H25" s="54">
        <v>17</v>
      </c>
      <c r="I25" s="54">
        <v>7</v>
      </c>
      <c r="J25" s="54">
        <v>6</v>
      </c>
      <c r="K25" s="54">
        <v>10</v>
      </c>
      <c r="L25" s="54">
        <v>17</v>
      </c>
      <c r="M25" s="54">
        <v>17</v>
      </c>
      <c r="N25" s="54">
        <v>23</v>
      </c>
      <c r="O25" s="54">
        <v>1</v>
      </c>
      <c r="P25" s="54">
        <v>14</v>
      </c>
      <c r="Q25" s="54">
        <v>14</v>
      </c>
      <c r="R25" s="54">
        <v>21</v>
      </c>
      <c r="S25" s="54">
        <v>1</v>
      </c>
    </row>
    <row r="26" spans="1:19" s="4" customFormat="1" ht="19.5" customHeight="1">
      <c r="A26" s="163"/>
      <c r="B26" s="53" t="s">
        <v>17</v>
      </c>
      <c r="C26" s="54">
        <v>23</v>
      </c>
      <c r="D26" s="54">
        <v>22</v>
      </c>
      <c r="E26" s="54">
        <v>21</v>
      </c>
      <c r="F26" s="54">
        <v>10</v>
      </c>
      <c r="G26" s="54">
        <v>7</v>
      </c>
      <c r="H26" s="54">
        <v>9</v>
      </c>
      <c r="I26" s="54">
        <v>4</v>
      </c>
      <c r="J26" s="54">
        <v>2</v>
      </c>
      <c r="K26" s="54">
        <v>2</v>
      </c>
      <c r="L26" s="54">
        <v>9</v>
      </c>
      <c r="M26" s="54">
        <v>8</v>
      </c>
      <c r="N26" s="54">
        <v>8</v>
      </c>
      <c r="O26" s="54">
        <v>21</v>
      </c>
      <c r="P26" s="54">
        <v>9</v>
      </c>
      <c r="Q26" s="54">
        <v>9</v>
      </c>
      <c r="R26" s="54">
        <v>8</v>
      </c>
      <c r="S26" s="54">
        <v>22</v>
      </c>
    </row>
    <row r="27" spans="1:19" s="4" customFormat="1" ht="19.5" customHeight="1">
      <c r="A27" s="163"/>
      <c r="B27" s="53" t="s">
        <v>18</v>
      </c>
      <c r="C27" s="54">
        <v>10</v>
      </c>
      <c r="D27" s="54">
        <v>10</v>
      </c>
      <c r="E27" s="54">
        <v>12</v>
      </c>
      <c r="F27" s="54">
        <v>6</v>
      </c>
      <c r="G27" s="54">
        <v>3</v>
      </c>
      <c r="H27" s="54">
        <v>1</v>
      </c>
      <c r="I27" s="54">
        <v>2</v>
      </c>
      <c r="J27" s="54">
        <v>1</v>
      </c>
      <c r="K27" s="54">
        <v>4</v>
      </c>
      <c r="L27" s="54">
        <v>8</v>
      </c>
      <c r="M27" s="54">
        <v>7</v>
      </c>
      <c r="N27" s="54">
        <v>6</v>
      </c>
      <c r="O27" s="54">
        <v>24</v>
      </c>
      <c r="P27" s="54">
        <v>7</v>
      </c>
      <c r="Q27" s="54">
        <v>7</v>
      </c>
      <c r="R27" s="54">
        <v>7</v>
      </c>
      <c r="S27" s="54">
        <v>24</v>
      </c>
    </row>
    <row r="28" spans="1:24" s="30" customFormat="1" ht="19.5" customHeight="1">
      <c r="A28" s="163"/>
      <c r="B28" s="53" t="s">
        <v>19</v>
      </c>
      <c r="C28" s="54">
        <v>9</v>
      </c>
      <c r="D28" s="54">
        <v>9</v>
      </c>
      <c r="E28" s="54">
        <v>10</v>
      </c>
      <c r="F28" s="54">
        <v>14</v>
      </c>
      <c r="G28" s="54">
        <v>16</v>
      </c>
      <c r="H28" s="54">
        <v>16</v>
      </c>
      <c r="I28" s="54">
        <v>6</v>
      </c>
      <c r="J28" s="54">
        <v>7</v>
      </c>
      <c r="K28" s="54">
        <v>17</v>
      </c>
      <c r="L28" s="54">
        <v>3</v>
      </c>
      <c r="M28" s="54">
        <v>3</v>
      </c>
      <c r="N28" s="54">
        <v>1</v>
      </c>
      <c r="O28" s="54">
        <v>25</v>
      </c>
      <c r="P28" s="54">
        <v>4</v>
      </c>
      <c r="Q28" s="54">
        <v>3</v>
      </c>
      <c r="R28" s="54">
        <v>1</v>
      </c>
      <c r="S28" s="54">
        <v>26</v>
      </c>
      <c r="T28" s="4"/>
      <c r="U28" s="4"/>
      <c r="V28" s="4"/>
      <c r="W28" s="4"/>
      <c r="X28" s="4"/>
    </row>
    <row r="29" spans="1:19" s="4" customFormat="1" ht="19.5" customHeight="1">
      <c r="A29" s="163"/>
      <c r="B29" s="53" t="s">
        <v>104</v>
      </c>
      <c r="C29" s="54">
        <v>18</v>
      </c>
      <c r="D29" s="54">
        <v>18</v>
      </c>
      <c r="E29" s="54">
        <v>20</v>
      </c>
      <c r="F29" s="54">
        <v>9</v>
      </c>
      <c r="G29" s="54">
        <v>14</v>
      </c>
      <c r="H29" s="54">
        <v>13</v>
      </c>
      <c r="I29" s="54">
        <v>10</v>
      </c>
      <c r="J29" s="54">
        <v>11</v>
      </c>
      <c r="K29" s="54">
        <v>22</v>
      </c>
      <c r="L29" s="54">
        <v>13</v>
      </c>
      <c r="M29" s="54">
        <v>12</v>
      </c>
      <c r="N29" s="54">
        <v>10</v>
      </c>
      <c r="O29" s="54">
        <v>23</v>
      </c>
      <c r="P29" s="54">
        <v>12</v>
      </c>
      <c r="Q29" s="54">
        <v>12</v>
      </c>
      <c r="R29" s="54">
        <v>10</v>
      </c>
      <c r="S29" s="54">
        <v>23</v>
      </c>
    </row>
    <row r="30" spans="1:19" s="4" customFormat="1" ht="19.5" customHeight="1">
      <c r="A30" s="163"/>
      <c r="B30" s="53" t="s">
        <v>21</v>
      </c>
      <c r="C30" s="54">
        <v>25</v>
      </c>
      <c r="D30" s="54">
        <v>25</v>
      </c>
      <c r="E30" s="54">
        <v>24</v>
      </c>
      <c r="F30" s="54">
        <v>8</v>
      </c>
      <c r="G30" s="54">
        <v>11</v>
      </c>
      <c r="H30" s="54">
        <v>10</v>
      </c>
      <c r="I30" s="54">
        <v>18</v>
      </c>
      <c r="J30" s="54">
        <v>20</v>
      </c>
      <c r="K30" s="54">
        <v>19</v>
      </c>
      <c r="L30" s="54">
        <v>19</v>
      </c>
      <c r="M30" s="54">
        <v>20</v>
      </c>
      <c r="N30" s="54">
        <v>16</v>
      </c>
      <c r="O30" s="54">
        <v>16</v>
      </c>
      <c r="P30" s="54">
        <v>22</v>
      </c>
      <c r="Q30" s="54">
        <v>23</v>
      </c>
      <c r="R30" s="54">
        <v>17</v>
      </c>
      <c r="S30" s="54">
        <v>17</v>
      </c>
    </row>
    <row r="31" spans="1:24" s="4" customFormat="1" ht="4.5" customHeight="1">
      <c r="A31" s="55"/>
      <c r="B31" s="56"/>
      <c r="C31" s="54"/>
      <c r="D31" s="57"/>
      <c r="E31" s="57"/>
      <c r="F31" s="57"/>
      <c r="G31" s="57"/>
      <c r="H31" s="57"/>
      <c r="I31" s="57"/>
      <c r="J31" s="57"/>
      <c r="K31" s="57"/>
      <c r="L31" s="165"/>
      <c r="M31" s="166"/>
      <c r="N31" s="166"/>
      <c r="O31" s="167"/>
      <c r="P31" s="165"/>
      <c r="Q31" s="166"/>
      <c r="R31" s="166"/>
      <c r="S31" s="167"/>
      <c r="T31" s="30"/>
      <c r="U31" s="30"/>
      <c r="V31" s="30"/>
      <c r="W31" s="30"/>
      <c r="X31" s="30"/>
    </row>
    <row r="32" spans="1:19" s="4" customFormat="1" ht="19.5" customHeight="1">
      <c r="A32" s="159" t="s">
        <v>31</v>
      </c>
      <c r="B32" s="53" t="s">
        <v>22</v>
      </c>
      <c r="C32" s="54">
        <v>7</v>
      </c>
      <c r="D32" s="54">
        <v>7</v>
      </c>
      <c r="E32" s="54">
        <v>6</v>
      </c>
      <c r="F32" s="54">
        <v>21</v>
      </c>
      <c r="G32" s="54">
        <v>12</v>
      </c>
      <c r="H32" s="54">
        <v>14</v>
      </c>
      <c r="I32" s="54">
        <v>17</v>
      </c>
      <c r="J32" s="54">
        <v>19</v>
      </c>
      <c r="K32" s="54">
        <v>15</v>
      </c>
      <c r="L32" s="54">
        <v>1</v>
      </c>
      <c r="M32" s="54">
        <v>1</v>
      </c>
      <c r="N32" s="54">
        <v>2</v>
      </c>
      <c r="O32" s="54">
        <v>11</v>
      </c>
      <c r="P32" s="54">
        <v>1</v>
      </c>
      <c r="Q32" s="54">
        <v>1</v>
      </c>
      <c r="R32" s="54">
        <v>2</v>
      </c>
      <c r="S32" s="54">
        <v>13</v>
      </c>
    </row>
    <row r="33" spans="1:19" s="4" customFormat="1" ht="19.5" customHeight="1">
      <c r="A33" s="163"/>
      <c r="B33" s="53" t="s">
        <v>23</v>
      </c>
      <c r="C33" s="54">
        <v>8</v>
      </c>
      <c r="D33" s="54">
        <v>8</v>
      </c>
      <c r="E33" s="54">
        <v>9</v>
      </c>
      <c r="F33" s="54">
        <v>13</v>
      </c>
      <c r="G33" s="54">
        <v>4</v>
      </c>
      <c r="H33" s="54">
        <v>5</v>
      </c>
      <c r="I33" s="54">
        <v>5</v>
      </c>
      <c r="J33" s="54">
        <v>5</v>
      </c>
      <c r="K33" s="54">
        <v>5</v>
      </c>
      <c r="L33" s="54">
        <v>18</v>
      </c>
      <c r="M33" s="54">
        <v>16</v>
      </c>
      <c r="N33" s="54">
        <v>19</v>
      </c>
      <c r="O33" s="54">
        <v>7</v>
      </c>
      <c r="P33" s="54">
        <v>17</v>
      </c>
      <c r="Q33" s="54">
        <v>18</v>
      </c>
      <c r="R33" s="54">
        <v>18</v>
      </c>
      <c r="S33" s="54">
        <v>6</v>
      </c>
    </row>
    <row r="34" spans="1:19" s="4" customFormat="1" ht="19.5" customHeight="1">
      <c r="A34" s="163"/>
      <c r="B34" s="53" t="s">
        <v>24</v>
      </c>
      <c r="C34" s="54">
        <v>6</v>
      </c>
      <c r="D34" s="54">
        <v>6</v>
      </c>
      <c r="E34" s="54">
        <v>7</v>
      </c>
      <c r="F34" s="54">
        <v>7</v>
      </c>
      <c r="G34" s="54">
        <v>10</v>
      </c>
      <c r="H34" s="54">
        <v>12</v>
      </c>
      <c r="I34" s="54">
        <v>15</v>
      </c>
      <c r="J34" s="54">
        <v>15</v>
      </c>
      <c r="K34" s="54">
        <v>21</v>
      </c>
      <c r="L34" s="54">
        <v>6</v>
      </c>
      <c r="M34" s="54">
        <v>6</v>
      </c>
      <c r="N34" s="54">
        <v>5</v>
      </c>
      <c r="O34" s="54">
        <v>22</v>
      </c>
      <c r="P34" s="54">
        <v>6</v>
      </c>
      <c r="Q34" s="54">
        <v>6</v>
      </c>
      <c r="R34" s="54">
        <v>5</v>
      </c>
      <c r="S34" s="54">
        <v>19</v>
      </c>
    </row>
    <row r="35" spans="1:24" s="6" customFormat="1" ht="19.5" customHeight="1">
      <c r="A35" s="163"/>
      <c r="B35" s="53" t="s">
        <v>25</v>
      </c>
      <c r="C35" s="54">
        <v>5</v>
      </c>
      <c r="D35" s="54">
        <v>5</v>
      </c>
      <c r="E35" s="54">
        <v>5</v>
      </c>
      <c r="F35" s="54">
        <v>17</v>
      </c>
      <c r="G35" s="54">
        <v>1</v>
      </c>
      <c r="H35" s="54">
        <v>2</v>
      </c>
      <c r="I35" s="54">
        <v>3</v>
      </c>
      <c r="J35" s="54">
        <v>4</v>
      </c>
      <c r="K35" s="54">
        <v>1</v>
      </c>
      <c r="L35" s="54">
        <v>2</v>
      </c>
      <c r="M35" s="54">
        <v>2</v>
      </c>
      <c r="N35" s="54">
        <v>4</v>
      </c>
      <c r="O35" s="54">
        <v>6</v>
      </c>
      <c r="P35" s="54">
        <v>2</v>
      </c>
      <c r="Q35" s="54">
        <v>2</v>
      </c>
      <c r="R35" s="54">
        <v>4</v>
      </c>
      <c r="S35" s="54">
        <v>8</v>
      </c>
      <c r="T35" s="4"/>
      <c r="U35" s="4"/>
      <c r="V35" s="4"/>
      <c r="W35" s="4"/>
      <c r="X35" s="4"/>
    </row>
    <row r="36" spans="1:24" s="6" customFormat="1" ht="19.5" customHeight="1">
      <c r="A36" s="163"/>
      <c r="B36" s="53" t="s">
        <v>26</v>
      </c>
      <c r="C36" s="54">
        <v>3</v>
      </c>
      <c r="D36" s="54">
        <v>3</v>
      </c>
      <c r="E36" s="54">
        <v>2</v>
      </c>
      <c r="F36" s="54">
        <v>12</v>
      </c>
      <c r="G36" s="54">
        <v>2</v>
      </c>
      <c r="H36" s="54">
        <v>3</v>
      </c>
      <c r="I36" s="54">
        <v>1</v>
      </c>
      <c r="J36" s="54">
        <v>3</v>
      </c>
      <c r="K36" s="54">
        <v>3</v>
      </c>
      <c r="L36" s="54">
        <v>4</v>
      </c>
      <c r="M36" s="54">
        <v>4</v>
      </c>
      <c r="N36" s="54">
        <v>3</v>
      </c>
      <c r="O36" s="54">
        <v>20</v>
      </c>
      <c r="P36" s="54">
        <v>3</v>
      </c>
      <c r="Q36" s="54">
        <v>4</v>
      </c>
      <c r="R36" s="54">
        <v>3</v>
      </c>
      <c r="S36" s="54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A23:A30"/>
    <mergeCell ref="L31:O31"/>
    <mergeCell ref="P31:S31"/>
    <mergeCell ref="A32:A36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L6:L7"/>
    <mergeCell ref="M6:M7"/>
    <mergeCell ref="N6:N7"/>
    <mergeCell ref="E6:E7"/>
    <mergeCell ref="F6:F7"/>
    <mergeCell ref="G6:G7"/>
    <mergeCell ref="H6:H7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A1">
      <selection activeCell="U8" sqref="U8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7" t="s">
        <v>147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2:21" ht="18">
      <c r="B2" s="178" t="s">
        <v>181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2:21" ht="18">
      <c r="B3" s="179" t="s">
        <v>186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2:21" ht="18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 t="s">
        <v>115</v>
      </c>
      <c r="S4" s="59"/>
      <c r="U4" s="58"/>
    </row>
    <row r="5" spans="1:21" ht="31.5" customHeight="1">
      <c r="A5" s="168" t="s">
        <v>27</v>
      </c>
      <c r="B5" s="169" t="s">
        <v>111</v>
      </c>
      <c r="C5" s="170" t="s">
        <v>177</v>
      </c>
      <c r="D5" s="170" t="s">
        <v>151</v>
      </c>
      <c r="E5" s="180" t="s">
        <v>178</v>
      </c>
      <c r="F5" s="180" t="s">
        <v>187</v>
      </c>
      <c r="G5" s="169" t="s">
        <v>1</v>
      </c>
      <c r="H5" s="171" t="s">
        <v>117</v>
      </c>
      <c r="I5" s="172"/>
      <c r="J5" s="172"/>
      <c r="K5" s="173"/>
      <c r="L5" s="174" t="s">
        <v>116</v>
      </c>
      <c r="M5" s="175"/>
      <c r="N5" s="175"/>
      <c r="O5" s="175"/>
      <c r="P5" s="176"/>
      <c r="Q5" s="171" t="s">
        <v>112</v>
      </c>
      <c r="R5" s="172"/>
      <c r="S5" s="172"/>
      <c r="T5" s="172"/>
      <c r="U5" s="173"/>
    </row>
    <row r="6" spans="1:21" s="63" customFormat="1" ht="70.5" customHeight="1">
      <c r="A6" s="168"/>
      <c r="B6" s="169"/>
      <c r="C6" s="170"/>
      <c r="D6" s="170"/>
      <c r="E6" s="181"/>
      <c r="F6" s="181"/>
      <c r="G6" s="169"/>
      <c r="H6" s="60" t="s">
        <v>179</v>
      </c>
      <c r="I6" s="61" t="s">
        <v>151</v>
      </c>
      <c r="J6" s="60" t="s">
        <v>178</v>
      </c>
      <c r="K6" s="62" t="s">
        <v>188</v>
      </c>
      <c r="L6" s="60" t="s">
        <v>179</v>
      </c>
      <c r="M6" s="61" t="s">
        <v>151</v>
      </c>
      <c r="N6" s="60" t="s">
        <v>178</v>
      </c>
      <c r="O6" s="62" t="s">
        <v>188</v>
      </c>
      <c r="P6" s="60" t="s">
        <v>1</v>
      </c>
      <c r="Q6" s="60" t="s">
        <v>179</v>
      </c>
      <c r="R6" s="61" t="s">
        <v>151</v>
      </c>
      <c r="S6" s="60" t="s">
        <v>178</v>
      </c>
      <c r="T6" s="62" t="s">
        <v>188</v>
      </c>
      <c r="U6" s="60" t="s">
        <v>1</v>
      </c>
    </row>
    <row r="7" spans="1:21" ht="22.5" customHeight="1">
      <c r="A7" s="168" t="s">
        <v>28</v>
      </c>
      <c r="B7" s="64" t="s">
        <v>2</v>
      </c>
      <c r="C7" s="65">
        <v>206.76</v>
      </c>
      <c r="D7" s="65">
        <v>10.45</v>
      </c>
      <c r="E7" s="65">
        <v>9.03</v>
      </c>
      <c r="F7" s="65">
        <v>6.81</v>
      </c>
      <c r="G7" s="65">
        <v>233.05</v>
      </c>
      <c r="H7" s="65">
        <v>7.29</v>
      </c>
      <c r="I7" s="65">
        <v>4.93</v>
      </c>
      <c r="J7" s="65">
        <v>4.43</v>
      </c>
      <c r="K7" s="66">
        <v>12.977962320233575</v>
      </c>
      <c r="L7" s="65">
        <v>0.4345726093146843</v>
      </c>
      <c r="M7" s="65">
        <v>0.20744663956295262</v>
      </c>
      <c r="N7" s="65">
        <v>0.1446144335774536</v>
      </c>
      <c r="O7" s="65">
        <v>0.12</v>
      </c>
      <c r="P7" s="65">
        <v>0.36121293770041657</v>
      </c>
      <c r="Q7" s="65">
        <v>88.71915897875992</v>
      </c>
      <c r="R7" s="65">
        <v>4.484016305513839</v>
      </c>
      <c r="S7" s="65">
        <v>3.874704998927269</v>
      </c>
      <c r="T7" s="65">
        <v>2.9221197167989703</v>
      </c>
      <c r="U7" s="65">
        <v>100</v>
      </c>
    </row>
    <row r="8" spans="1:21" ht="22.5" customHeight="1">
      <c r="A8" s="168"/>
      <c r="B8" s="64" t="s">
        <v>3</v>
      </c>
      <c r="C8" s="65">
        <v>4828.26</v>
      </c>
      <c r="D8" s="65">
        <v>742.85</v>
      </c>
      <c r="E8" s="65">
        <v>465</v>
      </c>
      <c r="F8" s="65">
        <v>518.33</v>
      </c>
      <c r="G8" s="65">
        <v>6554.44</v>
      </c>
      <c r="H8" s="65">
        <v>4.03</v>
      </c>
      <c r="I8" s="65">
        <v>5.6</v>
      </c>
      <c r="J8" s="65">
        <v>3.36</v>
      </c>
      <c r="K8" s="66">
        <v>14.50324712911552</v>
      </c>
      <c r="L8" s="65">
        <v>10.148140581590818</v>
      </c>
      <c r="M8" s="65">
        <v>14.746577626731039</v>
      </c>
      <c r="N8" s="65">
        <v>7.446922659304089</v>
      </c>
      <c r="O8" s="65">
        <v>9.16</v>
      </c>
      <c r="P8" s="65">
        <v>10.158972441026041</v>
      </c>
      <c r="Q8" s="65">
        <v>73.66395908727519</v>
      </c>
      <c r="R8" s="65">
        <v>11.333538792024948</v>
      </c>
      <c r="S8" s="65">
        <v>7.094427594119406</v>
      </c>
      <c r="T8" s="65">
        <v>7.908074526580455</v>
      </c>
      <c r="U8" s="65">
        <v>100</v>
      </c>
    </row>
    <row r="9" spans="1:21" ht="22.5" customHeight="1">
      <c r="A9" s="168"/>
      <c r="B9" s="64" t="s">
        <v>4</v>
      </c>
      <c r="C9" s="65">
        <v>2829.26</v>
      </c>
      <c r="D9" s="65">
        <v>161.55</v>
      </c>
      <c r="E9" s="65">
        <v>391.41</v>
      </c>
      <c r="F9" s="65">
        <v>187.34</v>
      </c>
      <c r="G9" s="65">
        <v>3569.56</v>
      </c>
      <c r="H9" s="65">
        <v>10.39</v>
      </c>
      <c r="I9" s="65">
        <v>8.22</v>
      </c>
      <c r="J9" s="65">
        <v>16.83</v>
      </c>
      <c r="K9" s="66">
        <v>34.27796663432637</v>
      </c>
      <c r="L9" s="65">
        <v>5.946599442008433</v>
      </c>
      <c r="M9" s="65">
        <v>3.2069860881717704</v>
      </c>
      <c r="N9" s="65">
        <v>6.26838709264132</v>
      </c>
      <c r="O9" s="65">
        <v>3.31</v>
      </c>
      <c r="P9" s="65">
        <v>5.532594953434453</v>
      </c>
      <c r="Q9" s="65">
        <v>79.26074922399398</v>
      </c>
      <c r="R9" s="65">
        <v>4.525767881755734</v>
      </c>
      <c r="S9" s="65">
        <v>10.965217001535203</v>
      </c>
      <c r="T9" s="65">
        <v>5.248265892715068</v>
      </c>
      <c r="U9" s="65">
        <v>100</v>
      </c>
    </row>
    <row r="10" spans="1:21" ht="22.5" customHeight="1">
      <c r="A10" s="168"/>
      <c r="B10" s="64" t="s">
        <v>5</v>
      </c>
      <c r="C10" s="65">
        <v>1346.19</v>
      </c>
      <c r="D10" s="65">
        <v>89.82</v>
      </c>
      <c r="E10" s="65">
        <v>65.51</v>
      </c>
      <c r="F10" s="65">
        <v>78.28</v>
      </c>
      <c r="G10" s="65">
        <v>1579.8</v>
      </c>
      <c r="H10" s="65">
        <v>5.47</v>
      </c>
      <c r="I10" s="65">
        <v>5.06</v>
      </c>
      <c r="J10" s="65">
        <v>3.58</v>
      </c>
      <c r="K10" s="66">
        <v>17.02136689601988</v>
      </c>
      <c r="L10" s="65">
        <v>2.829451058876644</v>
      </c>
      <c r="M10" s="65">
        <v>1.7830485325879812</v>
      </c>
      <c r="N10" s="65">
        <v>1.0491352761527117</v>
      </c>
      <c r="O10" s="65">
        <v>1.38</v>
      </c>
      <c r="P10" s="65">
        <v>2.448591285042343</v>
      </c>
      <c r="Q10" s="65">
        <v>85.212685150019</v>
      </c>
      <c r="R10" s="65">
        <v>5.6855298139004935</v>
      </c>
      <c r="S10" s="65">
        <v>4.146727433852386</v>
      </c>
      <c r="T10" s="65">
        <v>4.9550576022281305</v>
      </c>
      <c r="U10" s="65">
        <v>100</v>
      </c>
    </row>
    <row r="11" spans="1:21" ht="22.5" customHeight="1">
      <c r="A11" s="168"/>
      <c r="B11" s="64" t="s">
        <v>110</v>
      </c>
      <c r="C11" s="65">
        <v>1798.81</v>
      </c>
      <c r="D11" s="65">
        <v>246.97</v>
      </c>
      <c r="E11" s="65">
        <v>321.23</v>
      </c>
      <c r="F11" s="65">
        <v>71.78</v>
      </c>
      <c r="G11" s="65">
        <v>2438.79</v>
      </c>
      <c r="H11" s="65">
        <v>6.35</v>
      </c>
      <c r="I11" s="65">
        <v>6.28</v>
      </c>
      <c r="J11" s="65">
        <v>8.46</v>
      </c>
      <c r="K11" s="66">
        <v>8.202960284622506</v>
      </c>
      <c r="L11" s="65">
        <v>3.7807774973947925</v>
      </c>
      <c r="M11" s="65">
        <v>4.902688667259561</v>
      </c>
      <c r="N11" s="65">
        <v>5.14446229214678</v>
      </c>
      <c r="O11" s="65">
        <v>1.27</v>
      </c>
      <c r="P11" s="65">
        <v>3.7799721104243686</v>
      </c>
      <c r="Q11" s="65">
        <v>73.75829817245436</v>
      </c>
      <c r="R11" s="65">
        <v>10.126743180019599</v>
      </c>
      <c r="S11" s="65">
        <v>13.171695799966376</v>
      </c>
      <c r="T11" s="65">
        <v>2.94326284755965</v>
      </c>
      <c r="U11" s="65">
        <v>100</v>
      </c>
    </row>
    <row r="12" spans="1:21" ht="22.5" customHeight="1">
      <c r="A12" s="168"/>
      <c r="B12" s="64" t="s">
        <v>41</v>
      </c>
      <c r="C12" s="65">
        <v>3537.95</v>
      </c>
      <c r="D12" s="65">
        <v>375.81</v>
      </c>
      <c r="E12" s="65">
        <v>281.19</v>
      </c>
      <c r="F12" s="65">
        <v>240.5</v>
      </c>
      <c r="G12" s="65">
        <v>4435.45</v>
      </c>
      <c r="H12" s="65">
        <v>9.05</v>
      </c>
      <c r="I12" s="65">
        <v>9.01</v>
      </c>
      <c r="J12" s="65">
        <v>6.76</v>
      </c>
      <c r="K12" s="66">
        <v>24.30938093522367</v>
      </c>
      <c r="L12" s="65">
        <v>7.436139307046272</v>
      </c>
      <c r="M12" s="65">
        <v>7.460336996569687</v>
      </c>
      <c r="N12" s="65">
        <v>4.50322619907466</v>
      </c>
      <c r="O12" s="65">
        <v>4.25</v>
      </c>
      <c r="P12" s="65">
        <v>6.874670347664933</v>
      </c>
      <c r="Q12" s="65">
        <v>79.76530002592746</v>
      </c>
      <c r="R12" s="65">
        <v>8.472871974658716</v>
      </c>
      <c r="S12" s="65">
        <v>6.339604775163737</v>
      </c>
      <c r="T12" s="65">
        <v>5.422223224250076</v>
      </c>
      <c r="U12" s="65">
        <v>100</v>
      </c>
    </row>
    <row r="13" spans="1:21" ht="22.5" customHeight="1">
      <c r="A13" s="168"/>
      <c r="B13" s="64" t="s">
        <v>7</v>
      </c>
      <c r="C13" s="65">
        <v>6924.54</v>
      </c>
      <c r="D13" s="65">
        <v>521.25</v>
      </c>
      <c r="E13" s="65">
        <v>501.68</v>
      </c>
      <c r="F13" s="65">
        <v>271.53</v>
      </c>
      <c r="G13" s="65">
        <v>8219</v>
      </c>
      <c r="H13" s="65">
        <v>19.31</v>
      </c>
      <c r="I13" s="65">
        <v>13.93</v>
      </c>
      <c r="J13" s="65">
        <v>12.76</v>
      </c>
      <c r="K13" s="66">
        <v>29.97370986171333</v>
      </c>
      <c r="L13" s="65">
        <v>14.554146914799304</v>
      </c>
      <c r="M13" s="65">
        <v>10.34751778681235</v>
      </c>
      <c r="N13" s="65">
        <v>8.034348730579948</v>
      </c>
      <c r="O13" s="65">
        <v>4.8</v>
      </c>
      <c r="P13" s="65">
        <v>12.738936429777834</v>
      </c>
      <c r="Q13" s="65">
        <v>84.25039542523422</v>
      </c>
      <c r="R13" s="65">
        <v>6.3420124102688895</v>
      </c>
      <c r="S13" s="65">
        <v>6.103905584621</v>
      </c>
      <c r="T13" s="65">
        <v>3.3036865798758965</v>
      </c>
      <c r="U13" s="65">
        <v>100</v>
      </c>
    </row>
    <row r="14" spans="1:21" ht="22.5" customHeight="1">
      <c r="A14" s="168"/>
      <c r="B14" s="64" t="s">
        <v>8</v>
      </c>
      <c r="C14" s="65">
        <v>1438.61</v>
      </c>
      <c r="D14" s="65">
        <v>403.27</v>
      </c>
      <c r="E14" s="65">
        <v>121.6</v>
      </c>
      <c r="F14" s="65">
        <v>287.08</v>
      </c>
      <c r="G14" s="65">
        <v>2250.56</v>
      </c>
      <c r="H14" s="65">
        <v>2.77</v>
      </c>
      <c r="I14" s="65">
        <v>7.32</v>
      </c>
      <c r="J14" s="65">
        <v>2.2</v>
      </c>
      <c r="K14" s="66">
        <v>20.17948125006468</v>
      </c>
      <c r="L14" s="65">
        <v>3.023701400107361</v>
      </c>
      <c r="M14" s="65">
        <v>8.00545515182315</v>
      </c>
      <c r="N14" s="65">
        <v>1.9474103126266178</v>
      </c>
      <c r="O14" s="65">
        <v>5.07</v>
      </c>
      <c r="P14" s="65">
        <v>3.4882273721134927</v>
      </c>
      <c r="Q14" s="65">
        <v>63.92231266884686</v>
      </c>
      <c r="R14" s="65">
        <v>17.91865135788426</v>
      </c>
      <c r="S14" s="65">
        <v>5.403099672970283</v>
      </c>
      <c r="T14" s="65">
        <v>12.755936300298593</v>
      </c>
      <c r="U14" s="65">
        <v>100</v>
      </c>
    </row>
    <row r="15" spans="1:21" ht="22.5" customHeight="1">
      <c r="A15" s="168"/>
      <c r="B15" s="64" t="s">
        <v>9</v>
      </c>
      <c r="C15" s="65">
        <v>1746.33</v>
      </c>
      <c r="D15" s="65">
        <v>201.04</v>
      </c>
      <c r="E15" s="65">
        <v>270.51</v>
      </c>
      <c r="F15" s="65">
        <v>137.38</v>
      </c>
      <c r="G15" s="65">
        <v>2355.26</v>
      </c>
      <c r="H15" s="65">
        <v>5.2</v>
      </c>
      <c r="I15" s="65">
        <v>7.38</v>
      </c>
      <c r="J15" s="65">
        <v>9.43</v>
      </c>
      <c r="K15" s="66">
        <v>19.414090320486615</v>
      </c>
      <c r="L15" s="65">
        <v>3.6704739060965013</v>
      </c>
      <c r="M15" s="65">
        <v>3.99091602083598</v>
      </c>
      <c r="N15" s="65">
        <v>4.332187201222256</v>
      </c>
      <c r="O15" s="65">
        <v>2.43</v>
      </c>
      <c r="P15" s="65">
        <v>3.6505058298574693</v>
      </c>
      <c r="Q15" s="65">
        <v>74.14595416217317</v>
      </c>
      <c r="R15" s="65">
        <v>8.535787980944779</v>
      </c>
      <c r="S15" s="65">
        <v>11.485356181483148</v>
      </c>
      <c r="T15" s="65">
        <v>5.832901675398894</v>
      </c>
      <c r="U15" s="65">
        <v>100</v>
      </c>
    </row>
    <row r="16" spans="1:21" s="4" customFormat="1" ht="6.75" customHeight="1">
      <c r="A16" s="55"/>
      <c r="B16" s="67"/>
      <c r="C16" s="65"/>
      <c r="D16" s="65"/>
      <c r="E16" s="65"/>
      <c r="F16" s="65"/>
      <c r="G16" s="65"/>
      <c r="H16" s="65"/>
      <c r="I16" s="65"/>
      <c r="J16" s="65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22.5" customHeight="1">
      <c r="A17" s="168" t="s">
        <v>29</v>
      </c>
      <c r="B17" s="64" t="s">
        <v>10</v>
      </c>
      <c r="C17" s="65">
        <v>286.49</v>
      </c>
      <c r="D17" s="65">
        <v>42.66</v>
      </c>
      <c r="E17" s="65">
        <v>166.54</v>
      </c>
      <c r="F17" s="65">
        <v>207.41</v>
      </c>
      <c r="G17" s="65">
        <v>703.1</v>
      </c>
      <c r="H17" s="65">
        <v>1.6</v>
      </c>
      <c r="I17" s="65">
        <v>1.99</v>
      </c>
      <c r="J17" s="65">
        <v>7.26</v>
      </c>
      <c r="K17" s="66">
        <v>34.342091561389324</v>
      </c>
      <c r="L17" s="65">
        <v>0.6021508359574576</v>
      </c>
      <c r="M17" s="65">
        <v>0.8468587218904841</v>
      </c>
      <c r="N17" s="65">
        <v>2.667119354151619</v>
      </c>
      <c r="O17" s="65">
        <v>3.66</v>
      </c>
      <c r="P17" s="65">
        <v>1.0897610662826125</v>
      </c>
      <c r="Q17" s="65">
        <v>40.74669321575879</v>
      </c>
      <c r="R17" s="65">
        <v>6.067415730337078</v>
      </c>
      <c r="S17" s="65">
        <v>23.686531076660504</v>
      </c>
      <c r="T17" s="65">
        <v>29.49935997724364</v>
      </c>
      <c r="U17" s="65">
        <v>100</v>
      </c>
    </row>
    <row r="18" spans="1:21" ht="22.5" customHeight="1">
      <c r="A18" s="168"/>
      <c r="B18" s="64" t="s">
        <v>11</v>
      </c>
      <c r="C18" s="65">
        <v>1113</v>
      </c>
      <c r="D18" s="65">
        <v>94.37</v>
      </c>
      <c r="E18" s="65">
        <v>125.93</v>
      </c>
      <c r="F18" s="65">
        <v>172.86</v>
      </c>
      <c r="G18" s="65">
        <v>1506.16</v>
      </c>
      <c r="H18" s="65">
        <v>1.86</v>
      </c>
      <c r="I18" s="65">
        <v>1.88</v>
      </c>
      <c r="J18" s="65">
        <v>2.75</v>
      </c>
      <c r="K18" s="66">
        <v>15.204286804878247</v>
      </c>
      <c r="L18" s="65">
        <v>2.339327307831513</v>
      </c>
      <c r="M18" s="65">
        <v>1.8733721890484056</v>
      </c>
      <c r="N18" s="65">
        <v>2.0167547752390624</v>
      </c>
      <c r="O18" s="65">
        <v>3.05</v>
      </c>
      <c r="P18" s="65">
        <v>2.334453886491566</v>
      </c>
      <c r="Q18" s="65">
        <v>73.8965315769905</v>
      </c>
      <c r="R18" s="65">
        <v>6.2656025920220975</v>
      </c>
      <c r="S18" s="65">
        <v>8.360997503585278</v>
      </c>
      <c r="T18" s="65">
        <v>11.476868327402137</v>
      </c>
      <c r="U18" s="65">
        <v>100</v>
      </c>
    </row>
    <row r="19" spans="1:21" ht="22.5" customHeight="1">
      <c r="A19" s="168"/>
      <c r="B19" s="64" t="s">
        <v>103</v>
      </c>
      <c r="C19" s="65">
        <v>940.54</v>
      </c>
      <c r="D19" s="65">
        <v>112.87</v>
      </c>
      <c r="E19" s="65">
        <v>158.65</v>
      </c>
      <c r="F19" s="65">
        <v>531.07</v>
      </c>
      <c r="G19" s="65">
        <v>1743.13</v>
      </c>
      <c r="H19" s="65">
        <v>1.58</v>
      </c>
      <c r="I19" s="65">
        <v>1.55</v>
      </c>
      <c r="J19" s="65">
        <v>2.23</v>
      </c>
      <c r="K19" s="66">
        <v>29.68622717642694</v>
      </c>
      <c r="L19" s="65">
        <v>1.9768471752990575</v>
      </c>
      <c r="M19" s="65">
        <v>2.240622220810571</v>
      </c>
      <c r="N19" s="65">
        <v>2.5407618922550403</v>
      </c>
      <c r="O19" s="65">
        <v>9.38</v>
      </c>
      <c r="P19" s="65">
        <v>2.7017425792479175</v>
      </c>
      <c r="Q19" s="65">
        <v>53.95696247554685</v>
      </c>
      <c r="R19" s="65">
        <v>6.475133811018111</v>
      </c>
      <c r="S19" s="65">
        <v>9.101443954266177</v>
      </c>
      <c r="T19" s="65">
        <v>30.466459759168853</v>
      </c>
      <c r="U19" s="65">
        <v>100</v>
      </c>
    </row>
    <row r="20" spans="1:21" ht="22.5" customHeight="1">
      <c r="A20" s="168"/>
      <c r="B20" s="64" t="s">
        <v>13</v>
      </c>
      <c r="C20" s="65">
        <v>5165.7</v>
      </c>
      <c r="D20" s="65">
        <v>647.6</v>
      </c>
      <c r="E20" s="65">
        <v>1508.38</v>
      </c>
      <c r="F20" s="65">
        <v>459.47</v>
      </c>
      <c r="G20" s="65">
        <v>7781.15</v>
      </c>
      <c r="H20" s="65">
        <v>3.44</v>
      </c>
      <c r="I20" s="65">
        <v>3.72</v>
      </c>
      <c r="J20" s="65">
        <v>7.03</v>
      </c>
      <c r="K20" s="66">
        <v>9.606071609130524</v>
      </c>
      <c r="L20" s="65">
        <v>10.857379221981352</v>
      </c>
      <c r="M20" s="65">
        <v>12.855736246982596</v>
      </c>
      <c r="N20" s="65">
        <v>24.15653591578732</v>
      </c>
      <c r="O20" s="65">
        <v>8.12</v>
      </c>
      <c r="P20" s="65">
        <v>12.060296289155104</v>
      </c>
      <c r="Q20" s="65">
        <v>66.3873591949776</v>
      </c>
      <c r="R20" s="65">
        <v>8.322677239225564</v>
      </c>
      <c r="S20" s="65">
        <v>19.385052338022017</v>
      </c>
      <c r="T20" s="65">
        <v>5.904911227774814</v>
      </c>
      <c r="U20" s="65">
        <v>100</v>
      </c>
    </row>
    <row r="21" spans="1:21" s="4" customFormat="1" ht="6.75" customHeight="1">
      <c r="A21" s="55"/>
      <c r="B21" s="67"/>
      <c r="C21" s="65"/>
      <c r="D21" s="65"/>
      <c r="E21" s="65"/>
      <c r="F21" s="65"/>
      <c r="G21" s="65"/>
      <c r="H21" s="65"/>
      <c r="I21" s="65"/>
      <c r="J21" s="65"/>
      <c r="K21" s="66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22.5" customHeight="1">
      <c r="A22" s="168" t="s">
        <v>30</v>
      </c>
      <c r="B22" s="64" t="s">
        <v>14</v>
      </c>
      <c r="C22" s="65">
        <v>110.51</v>
      </c>
      <c r="D22" s="65">
        <v>28.48</v>
      </c>
      <c r="E22" s="65">
        <v>29.32</v>
      </c>
      <c r="F22" s="65">
        <v>75.59</v>
      </c>
      <c r="G22" s="65">
        <v>243.9</v>
      </c>
      <c r="H22" s="65">
        <v>0.5</v>
      </c>
      <c r="I22" s="65">
        <v>1.84</v>
      </c>
      <c r="J22" s="65">
        <v>1.93</v>
      </c>
      <c r="K22" s="66">
        <v>19.671279076218323</v>
      </c>
      <c r="L22" s="65">
        <v>0.23227229181353146</v>
      </c>
      <c r="M22" s="65">
        <v>0.5653665353830517</v>
      </c>
      <c r="N22" s="65">
        <v>0.46955649972214175</v>
      </c>
      <c r="O22" s="65">
        <v>1.34</v>
      </c>
      <c r="P22" s="65">
        <v>0.3780297597302365</v>
      </c>
      <c r="Q22" s="65">
        <v>45.30955309553096</v>
      </c>
      <c r="R22" s="65">
        <v>11.676916769167692</v>
      </c>
      <c r="S22" s="65">
        <v>12.02132021320213</v>
      </c>
      <c r="T22" s="65">
        <v>30.992209922099224</v>
      </c>
      <c r="U22" s="65">
        <v>100</v>
      </c>
    </row>
    <row r="23" spans="1:21" ht="22.5" customHeight="1">
      <c r="A23" s="168"/>
      <c r="B23" s="64" t="s">
        <v>15</v>
      </c>
      <c r="C23" s="65">
        <v>276.89</v>
      </c>
      <c r="D23" s="65">
        <v>50.22</v>
      </c>
      <c r="E23" s="65">
        <v>42.04</v>
      </c>
      <c r="F23" s="65">
        <v>43.07</v>
      </c>
      <c r="G23" s="65">
        <v>412.22</v>
      </c>
      <c r="H23" s="65">
        <v>1.47</v>
      </c>
      <c r="I23" s="65">
        <v>1.89</v>
      </c>
      <c r="J23" s="65">
        <v>1.86</v>
      </c>
      <c r="K23" s="66">
        <v>7.504450050457531</v>
      </c>
      <c r="L23" s="65">
        <v>0.5819733497443554</v>
      </c>
      <c r="M23" s="65">
        <v>0.9969349510862662</v>
      </c>
      <c r="N23" s="65">
        <v>0.6732658679508471</v>
      </c>
      <c r="O23" s="65">
        <v>0.76</v>
      </c>
      <c r="P23" s="65">
        <v>0.6389152421320135</v>
      </c>
      <c r="Q23" s="65">
        <v>67.17044296734753</v>
      </c>
      <c r="R23" s="65">
        <v>12.182815001698122</v>
      </c>
      <c r="S23" s="65">
        <v>10.198437727427102</v>
      </c>
      <c r="T23" s="65">
        <v>10.448304303527243</v>
      </c>
      <c r="U23" s="65">
        <v>100</v>
      </c>
    </row>
    <row r="24" spans="1:21" ht="22.5" customHeight="1">
      <c r="A24" s="168"/>
      <c r="B24" s="64" t="s">
        <v>16</v>
      </c>
      <c r="C24" s="65">
        <v>2986.57</v>
      </c>
      <c r="D24" s="65">
        <v>574.89</v>
      </c>
      <c r="E24" s="65">
        <v>264.75</v>
      </c>
      <c r="F24" s="65">
        <v>964.34</v>
      </c>
      <c r="G24" s="65">
        <v>4790.55</v>
      </c>
      <c r="H24" s="65">
        <v>3.54</v>
      </c>
      <c r="I24" s="65">
        <v>4.04</v>
      </c>
      <c r="J24" s="65">
        <v>2.04</v>
      </c>
      <c r="K24" s="66">
        <v>28.781111752746984</v>
      </c>
      <c r="L24" s="65">
        <v>6.277236979110838</v>
      </c>
      <c r="M24" s="65">
        <v>11.412344365391945</v>
      </c>
      <c r="N24" s="65">
        <v>4.239941449571522</v>
      </c>
      <c r="O24" s="65">
        <v>17.04</v>
      </c>
      <c r="P24" s="65">
        <v>7.425053158981895</v>
      </c>
      <c r="Q24" s="65">
        <v>62.34294600828715</v>
      </c>
      <c r="R24" s="65">
        <v>12.00050098631681</v>
      </c>
      <c r="S24" s="65">
        <v>5.526505307323794</v>
      </c>
      <c r="T24" s="65">
        <v>20.130047698072246</v>
      </c>
      <c r="U24" s="65">
        <v>100</v>
      </c>
    </row>
    <row r="25" spans="1:21" ht="22.5" customHeight="1">
      <c r="A25" s="168"/>
      <c r="B25" s="64" t="s">
        <v>17</v>
      </c>
      <c r="C25" s="65">
        <v>616.92</v>
      </c>
      <c r="D25" s="65">
        <v>13.82</v>
      </c>
      <c r="E25" s="65">
        <v>56.51</v>
      </c>
      <c r="F25" s="65">
        <v>28.32</v>
      </c>
      <c r="G25" s="65">
        <v>715.57</v>
      </c>
      <c r="H25" s="65">
        <v>2.01</v>
      </c>
      <c r="I25" s="65">
        <v>0.69</v>
      </c>
      <c r="J25" s="65">
        <v>2.88</v>
      </c>
      <c r="K25" s="66">
        <v>5.799256037646732</v>
      </c>
      <c r="L25" s="65">
        <v>1.2966557077694671</v>
      </c>
      <c r="M25" s="65">
        <v>0.2743456994028713</v>
      </c>
      <c r="N25" s="65">
        <v>0.9050012891984389</v>
      </c>
      <c r="O25" s="65">
        <v>0.5</v>
      </c>
      <c r="P25" s="65">
        <v>1.1090887870855488</v>
      </c>
      <c r="Q25" s="65">
        <v>86.21378760987743</v>
      </c>
      <c r="R25" s="65">
        <v>1.9313274732031804</v>
      </c>
      <c r="S25" s="65">
        <v>7.89720083290244</v>
      </c>
      <c r="T25" s="65">
        <v>3.9576840840169374</v>
      </c>
      <c r="U25" s="65">
        <v>100</v>
      </c>
    </row>
    <row r="26" spans="1:21" ht="22.5" customHeight="1">
      <c r="A26" s="168"/>
      <c r="B26" s="64" t="s">
        <v>18</v>
      </c>
      <c r="C26" s="65">
        <v>185.66</v>
      </c>
      <c r="D26" s="65">
        <v>20.42</v>
      </c>
      <c r="E26" s="65">
        <v>45.61</v>
      </c>
      <c r="F26" s="65">
        <v>241.24</v>
      </c>
      <c r="G26" s="65">
        <v>492.93</v>
      </c>
      <c r="H26" s="65">
        <v>0.22</v>
      </c>
      <c r="I26" s="65">
        <v>0.26</v>
      </c>
      <c r="J26" s="65">
        <v>0.62</v>
      </c>
      <c r="K26" s="66">
        <v>13.172161664609094</v>
      </c>
      <c r="L26" s="65">
        <v>0.3902241760754705</v>
      </c>
      <c r="M26" s="65">
        <v>0.4053646296531572</v>
      </c>
      <c r="N26" s="65">
        <v>0.7304390161093753</v>
      </c>
      <c r="O26" s="65">
        <v>4.26</v>
      </c>
      <c r="P26" s="65">
        <v>0.7640106989086735</v>
      </c>
      <c r="Q26" s="65">
        <v>37.66457712048364</v>
      </c>
      <c r="R26" s="65">
        <v>4.142576024993407</v>
      </c>
      <c r="S26" s="65">
        <v>9.252835088146389</v>
      </c>
      <c r="T26" s="65">
        <v>48.94001176637657</v>
      </c>
      <c r="U26" s="65">
        <v>100</v>
      </c>
    </row>
    <row r="27" spans="1:21" ht="22.5" customHeight="1">
      <c r="A27" s="168"/>
      <c r="B27" s="64" t="s">
        <v>19</v>
      </c>
      <c r="C27" s="65">
        <v>3756.35</v>
      </c>
      <c r="D27" s="65">
        <v>180.42</v>
      </c>
      <c r="E27" s="65">
        <v>298.8</v>
      </c>
      <c r="F27" s="65">
        <v>90.26</v>
      </c>
      <c r="G27" s="65">
        <v>4325.83</v>
      </c>
      <c r="H27" s="65">
        <v>3.77</v>
      </c>
      <c r="I27" s="65">
        <v>2.14</v>
      </c>
      <c r="J27" s="65">
        <v>3.76</v>
      </c>
      <c r="K27" s="66">
        <v>4.635184202652915</v>
      </c>
      <c r="L27" s="65">
        <v>7.8951771183943436</v>
      </c>
      <c r="M27" s="65">
        <v>3.581581120569178</v>
      </c>
      <c r="N27" s="65">
        <v>4.785248366881854</v>
      </c>
      <c r="O27" s="65">
        <v>1.59</v>
      </c>
      <c r="P27" s="65">
        <v>6.704766197350754</v>
      </c>
      <c r="Q27" s="65">
        <v>86.83535876352053</v>
      </c>
      <c r="R27" s="65">
        <v>4.170760293400341</v>
      </c>
      <c r="S27" s="65">
        <v>6.907344948830629</v>
      </c>
      <c r="T27" s="65">
        <v>2.0865359942485027</v>
      </c>
      <c r="U27" s="65">
        <v>100</v>
      </c>
    </row>
    <row r="28" spans="1:21" ht="22.5" customHeight="1">
      <c r="A28" s="168"/>
      <c r="B28" s="64" t="s">
        <v>104</v>
      </c>
      <c r="C28" s="65">
        <v>1083.67</v>
      </c>
      <c r="D28" s="65">
        <v>83.13</v>
      </c>
      <c r="E28" s="65">
        <v>90.45</v>
      </c>
      <c r="F28" s="65">
        <v>196.66</v>
      </c>
      <c r="G28" s="65">
        <v>1453.91</v>
      </c>
      <c r="H28" s="65">
        <v>2.95</v>
      </c>
      <c r="I28" s="65">
        <v>3.22</v>
      </c>
      <c r="J28" s="65">
        <v>3.61</v>
      </c>
      <c r="K28" s="66">
        <v>31.2749485422474</v>
      </c>
      <c r="L28" s="65">
        <v>2.2776808838075255</v>
      </c>
      <c r="M28" s="65">
        <v>1.6502429805615553</v>
      </c>
      <c r="N28" s="65">
        <v>1.4485465688904406</v>
      </c>
      <c r="O28" s="65">
        <v>3.47</v>
      </c>
      <c r="P28" s="65">
        <v>2.2534696513710055</v>
      </c>
      <c r="Q28" s="65">
        <v>74.53487492348219</v>
      </c>
      <c r="R28" s="65">
        <v>5.7176854138151585</v>
      </c>
      <c r="S28" s="65">
        <v>6.221155367251066</v>
      </c>
      <c r="T28" s="65">
        <v>13.526284295451571</v>
      </c>
      <c r="U28" s="65">
        <v>100</v>
      </c>
    </row>
    <row r="29" spans="1:21" ht="22.5" customHeight="1">
      <c r="A29" s="168"/>
      <c r="B29" s="64" t="s">
        <v>21</v>
      </c>
      <c r="C29" s="65">
        <v>325.3</v>
      </c>
      <c r="D29" s="65">
        <v>24.99</v>
      </c>
      <c r="E29" s="65">
        <v>48.09</v>
      </c>
      <c r="F29" s="65">
        <v>117.36</v>
      </c>
      <c r="G29" s="65">
        <v>515.74</v>
      </c>
      <c r="H29" s="65">
        <v>2.14</v>
      </c>
      <c r="I29" s="65">
        <v>1.82</v>
      </c>
      <c r="J29" s="65">
        <v>3.55</v>
      </c>
      <c r="K29" s="66">
        <v>33.122037983688344</v>
      </c>
      <c r="L29" s="65">
        <v>0.6837225276168835</v>
      </c>
      <c r="M29" s="65">
        <v>0.496085313174946</v>
      </c>
      <c r="N29" s="65">
        <v>0.7701559369589972</v>
      </c>
      <c r="O29" s="65">
        <v>2.07</v>
      </c>
      <c r="P29" s="65">
        <v>0.7993647736091519</v>
      </c>
      <c r="Q29" s="65">
        <v>63.074417342071584</v>
      </c>
      <c r="R29" s="65">
        <v>4.845464769069686</v>
      </c>
      <c r="S29" s="65">
        <v>9.324465816108892</v>
      </c>
      <c r="T29" s="65">
        <v>22.755652072749836</v>
      </c>
      <c r="U29" s="65">
        <v>100</v>
      </c>
    </row>
    <row r="30" spans="1:21" s="4" customFormat="1" ht="6.75" customHeight="1">
      <c r="A30" s="55"/>
      <c r="B30" s="67"/>
      <c r="C30" s="65"/>
      <c r="D30" s="65"/>
      <c r="E30" s="65"/>
      <c r="F30" s="65"/>
      <c r="G30" s="65"/>
      <c r="H30" s="65"/>
      <c r="I30" s="65"/>
      <c r="J30" s="65"/>
      <c r="K30" s="66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22.5" customHeight="1">
      <c r="A31" s="168" t="s">
        <v>31</v>
      </c>
      <c r="B31" s="64" t="s">
        <v>22</v>
      </c>
      <c r="C31" s="65">
        <v>2846.69</v>
      </c>
      <c r="D31" s="65">
        <v>146.79</v>
      </c>
      <c r="E31" s="65">
        <v>281.45</v>
      </c>
      <c r="F31" s="65">
        <v>272.65</v>
      </c>
      <c r="G31" s="65">
        <v>3547.58</v>
      </c>
      <c r="H31" s="65">
        <v>3.08</v>
      </c>
      <c r="I31" s="65">
        <v>1.38</v>
      </c>
      <c r="J31" s="65">
        <v>2.81</v>
      </c>
      <c r="K31" s="66">
        <v>11.28585869327732</v>
      </c>
      <c r="L31" s="65">
        <v>5.983234190414096</v>
      </c>
      <c r="M31" s="65">
        <v>2.9139801168847668</v>
      </c>
      <c r="N31" s="65">
        <v>4.507390069808895</v>
      </c>
      <c r="O31" s="65">
        <v>4.82</v>
      </c>
      <c r="P31" s="65">
        <v>5.498527326870817</v>
      </c>
      <c r="Q31" s="65">
        <v>80.24315166958885</v>
      </c>
      <c r="R31" s="65">
        <v>4.137750241009364</v>
      </c>
      <c r="S31" s="65">
        <v>7.933577255481201</v>
      </c>
      <c r="T31" s="65">
        <v>7.685520833920588</v>
      </c>
      <c r="U31" s="65">
        <v>100</v>
      </c>
    </row>
    <row r="32" spans="1:21" ht="22.5" customHeight="1">
      <c r="A32" s="168"/>
      <c r="B32" s="64" t="s">
        <v>23</v>
      </c>
      <c r="C32" s="65">
        <v>473.52</v>
      </c>
      <c r="D32" s="65">
        <v>35.7</v>
      </c>
      <c r="E32" s="65">
        <v>98.29</v>
      </c>
      <c r="F32" s="65">
        <v>73.45</v>
      </c>
      <c r="G32" s="65">
        <v>680.96</v>
      </c>
      <c r="H32" s="65">
        <v>0.72</v>
      </c>
      <c r="I32" s="65">
        <v>0.46</v>
      </c>
      <c r="J32" s="65">
        <v>1.26</v>
      </c>
      <c r="K32" s="66">
        <v>3.56222936930274</v>
      </c>
      <c r="L32" s="65">
        <v>0.9952545074612561</v>
      </c>
      <c r="M32" s="65">
        <v>0.7086933045356373</v>
      </c>
      <c r="N32" s="65">
        <v>1.5741032864150517</v>
      </c>
      <c r="O32" s="65">
        <v>1.3</v>
      </c>
      <c r="P32" s="65">
        <v>1.0554454497166945</v>
      </c>
      <c r="Q32" s="65">
        <v>69.53712406015036</v>
      </c>
      <c r="R32" s="65">
        <v>5.2425986842105265</v>
      </c>
      <c r="S32" s="65">
        <v>14.434034304511279</v>
      </c>
      <c r="T32" s="65">
        <v>10.78624295112782</v>
      </c>
      <c r="U32" s="65">
        <v>100</v>
      </c>
    </row>
    <row r="33" spans="1:21" ht="22.5" customHeight="1">
      <c r="A33" s="168"/>
      <c r="B33" s="64" t="s">
        <v>24</v>
      </c>
      <c r="C33" s="65">
        <v>2165.34</v>
      </c>
      <c r="D33" s="65">
        <v>166.87</v>
      </c>
      <c r="E33" s="65">
        <v>389.98</v>
      </c>
      <c r="F33" s="65">
        <v>224.53</v>
      </c>
      <c r="G33" s="65">
        <v>2946.72</v>
      </c>
      <c r="H33" s="65">
        <v>2.2</v>
      </c>
      <c r="I33" s="65">
        <v>1.47</v>
      </c>
      <c r="J33" s="65">
        <v>3.36</v>
      </c>
      <c r="K33" s="66">
        <v>7.930447809358434</v>
      </c>
      <c r="L33" s="65">
        <v>4.5511581246539885</v>
      </c>
      <c r="M33" s="65">
        <v>3.312595286494728</v>
      </c>
      <c r="N33" s="65">
        <v>6.24548580360303</v>
      </c>
      <c r="O33" s="65">
        <v>3.97</v>
      </c>
      <c r="P33" s="65">
        <v>4.567231872047079</v>
      </c>
      <c r="Q33" s="65">
        <v>73.48305913015149</v>
      </c>
      <c r="R33" s="65">
        <v>5.6629065537275345</v>
      </c>
      <c r="S33" s="65">
        <v>13.234375848400934</v>
      </c>
      <c r="T33" s="65">
        <v>7.619658467720041</v>
      </c>
      <c r="U33" s="65">
        <v>100</v>
      </c>
    </row>
    <row r="34" spans="1:21" ht="22.5" customHeight="1">
      <c r="A34" s="168"/>
      <c r="B34" s="64" t="s">
        <v>25</v>
      </c>
      <c r="C34" s="65">
        <v>262.92</v>
      </c>
      <c r="D34" s="65">
        <v>25.86</v>
      </c>
      <c r="E34" s="65">
        <v>63.55</v>
      </c>
      <c r="F34" s="65">
        <v>89.48</v>
      </c>
      <c r="G34" s="65">
        <v>441.81</v>
      </c>
      <c r="H34" s="65">
        <v>0.23</v>
      </c>
      <c r="I34" s="65">
        <v>0.21</v>
      </c>
      <c r="J34" s="65">
        <v>0.53</v>
      </c>
      <c r="K34" s="66">
        <v>2.9084148410311994</v>
      </c>
      <c r="L34" s="65">
        <v>0.552610903661331</v>
      </c>
      <c r="M34" s="65">
        <v>0.5133559903443019</v>
      </c>
      <c r="N34" s="65">
        <v>1.017746096771559</v>
      </c>
      <c r="O34" s="65">
        <v>1.58</v>
      </c>
      <c r="P34" s="65">
        <v>0.6847778931792365</v>
      </c>
      <c r="Q34" s="65">
        <v>59.50974400760507</v>
      </c>
      <c r="R34" s="65">
        <v>5.853194812249608</v>
      </c>
      <c r="S34" s="65">
        <v>14.384011226545345</v>
      </c>
      <c r="T34" s="65">
        <v>20.253049953599962</v>
      </c>
      <c r="U34" s="65">
        <v>100</v>
      </c>
    </row>
    <row r="35" spans="1:21" ht="22.5" customHeight="1">
      <c r="A35" s="168"/>
      <c r="B35" s="64" t="s">
        <v>26</v>
      </c>
      <c r="C35" s="65">
        <v>325</v>
      </c>
      <c r="D35" s="65">
        <v>35.33</v>
      </c>
      <c r="E35" s="65">
        <v>148.7</v>
      </c>
      <c r="F35" s="65">
        <v>72.53</v>
      </c>
      <c r="G35" s="65">
        <v>581.56</v>
      </c>
      <c r="H35" s="65">
        <v>0.24</v>
      </c>
      <c r="I35" s="65">
        <v>0.25</v>
      </c>
      <c r="J35" s="65">
        <v>1.06</v>
      </c>
      <c r="K35" s="66">
        <v>2.071063717671983</v>
      </c>
      <c r="L35" s="65">
        <v>0.683091981172724</v>
      </c>
      <c r="M35" s="65">
        <v>0.7013483039003939</v>
      </c>
      <c r="N35" s="65">
        <v>2.381413762233372</v>
      </c>
      <c r="O35" s="65">
        <v>1.28</v>
      </c>
      <c r="P35" s="65">
        <v>0.9013816607983447</v>
      </c>
      <c r="Q35" s="65">
        <v>55.884173602035915</v>
      </c>
      <c r="R35" s="65">
        <v>6.07503954879978</v>
      </c>
      <c r="S35" s="65">
        <v>25.56915881422381</v>
      </c>
      <c r="T35" s="65">
        <v>12.471628034940506</v>
      </c>
      <c r="U35" s="65">
        <v>100</v>
      </c>
    </row>
    <row r="36" spans="2:21" s="4" customFormat="1" ht="6.75" customHeight="1">
      <c r="B36" s="68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s="71" customFormat="1" ht="22.5" customHeight="1">
      <c r="A37" s="182" t="s">
        <v>1</v>
      </c>
      <c r="B37" s="182"/>
      <c r="C37" s="69">
        <v>47577.78</v>
      </c>
      <c r="D37" s="69">
        <v>5037.44</v>
      </c>
      <c r="E37" s="69">
        <v>6244.19</v>
      </c>
      <c r="F37" s="69">
        <v>5659.32</v>
      </c>
      <c r="G37" s="69">
        <v>64518.73</v>
      </c>
      <c r="H37" s="69">
        <v>3.07</v>
      </c>
      <c r="I37" s="69">
        <v>3.03</v>
      </c>
      <c r="J37" s="69">
        <v>3.73</v>
      </c>
      <c r="K37" s="70">
        <v>13.705237448467683</v>
      </c>
      <c r="L37" s="69">
        <v>100</v>
      </c>
      <c r="M37" s="69">
        <v>100</v>
      </c>
      <c r="N37" s="69">
        <v>100</v>
      </c>
      <c r="O37" s="69">
        <v>100</v>
      </c>
      <c r="P37" s="69">
        <v>100</v>
      </c>
      <c r="Q37" s="69">
        <v>73.74258606764268</v>
      </c>
      <c r="R37" s="69">
        <v>7.807717231879796</v>
      </c>
      <c r="S37" s="69">
        <v>9.678104327224046</v>
      </c>
      <c r="T37" s="69">
        <v>8.77159237325347</v>
      </c>
      <c r="U37" s="69">
        <v>100</v>
      </c>
    </row>
    <row r="38" spans="2:21" s="71" customFormat="1" ht="22.5" customHeight="1">
      <c r="B38" s="72"/>
      <c r="C38" s="73"/>
      <c r="D38" s="73"/>
      <c r="E38" s="73"/>
      <c r="F38" s="73"/>
      <c r="G38" s="73"/>
      <c r="H38" s="73"/>
      <c r="I38" s="73"/>
      <c r="J38" s="73"/>
      <c r="K38" s="74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 s="71" customFormat="1" ht="22.5" customHeight="1">
      <c r="B39" s="72"/>
      <c r="C39" s="73"/>
      <c r="D39" s="73"/>
      <c r="E39" s="73"/>
      <c r="F39" s="73"/>
      <c r="G39" s="73"/>
      <c r="H39" s="73"/>
      <c r="I39" s="73"/>
      <c r="J39" s="73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3"/>
    </row>
  </sheetData>
  <sheetProtection/>
  <mergeCells count="18">
    <mergeCell ref="A37:B37"/>
    <mergeCell ref="A7:A15"/>
    <mergeCell ref="A17:A20"/>
    <mergeCell ref="A22:A29"/>
    <mergeCell ref="A31:A35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77" t="s">
        <v>146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43"/>
      <c r="P1" s="43"/>
      <c r="Q1" s="43"/>
      <c r="R1" s="43"/>
      <c r="S1" s="43"/>
    </row>
    <row r="2" spans="2:38" ht="15" customHeight="1">
      <c r="B2" s="183" t="s">
        <v>182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14" ht="17.25" customHeight="1">
      <c r="B3" s="184" t="s">
        <v>198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5" customHeight="1">
      <c r="A4" s="185" t="s">
        <v>27</v>
      </c>
      <c r="B4" s="186" t="s">
        <v>111</v>
      </c>
      <c r="C4" s="189" t="s">
        <v>120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85"/>
      <c r="B5" s="187"/>
      <c r="C5" s="190" t="s">
        <v>114</v>
      </c>
      <c r="D5" s="190"/>
      <c r="E5" s="190"/>
      <c r="F5" s="190"/>
      <c r="G5" s="190" t="s">
        <v>113</v>
      </c>
      <c r="H5" s="190"/>
      <c r="I5" s="190"/>
      <c r="J5" s="190"/>
      <c r="K5" s="190" t="s">
        <v>1</v>
      </c>
      <c r="L5" s="190"/>
      <c r="M5" s="190"/>
      <c r="N5" s="190"/>
    </row>
    <row r="6" spans="1:14" ht="31.5" customHeight="1">
      <c r="A6" s="185"/>
      <c r="B6" s="188"/>
      <c r="C6" s="77">
        <v>41068</v>
      </c>
      <c r="D6" s="77">
        <v>40702</v>
      </c>
      <c r="E6" s="78" t="s">
        <v>118</v>
      </c>
      <c r="F6" s="78" t="s">
        <v>119</v>
      </c>
      <c r="G6" s="77">
        <v>41068</v>
      </c>
      <c r="H6" s="77">
        <v>40702</v>
      </c>
      <c r="I6" s="78" t="s">
        <v>118</v>
      </c>
      <c r="J6" s="78" t="s">
        <v>119</v>
      </c>
      <c r="K6" s="77">
        <v>41068</v>
      </c>
      <c r="L6" s="77">
        <v>40702</v>
      </c>
      <c r="M6" s="78" t="s">
        <v>118</v>
      </c>
      <c r="N6" s="78" t="s">
        <v>119</v>
      </c>
    </row>
    <row r="7" spans="1:14" ht="18" customHeight="1">
      <c r="A7" s="185" t="s">
        <v>28</v>
      </c>
      <c r="B7" s="64" t="s">
        <v>2</v>
      </c>
      <c r="C7" s="65">
        <f>'[2]30062012-REV-ALL'!I9</f>
        <v>251.82</v>
      </c>
      <c r="D7" s="65">
        <f>'[2]30062011-REV-ALL'!I9</f>
        <v>243.64</v>
      </c>
      <c r="E7" s="65">
        <f>C7-D7</f>
        <v>8.180000000000007</v>
      </c>
      <c r="F7" s="65">
        <f>ROUND(E7/D7*100,2)</f>
        <v>3.36</v>
      </c>
      <c r="G7" s="65">
        <f>'[2]30062012-REV-ALL'!F9</f>
        <v>18.810000000000002</v>
      </c>
      <c r="H7" s="65">
        <f>'[2]30062011-REV-ALL'!F9</f>
        <v>18.22</v>
      </c>
      <c r="I7" s="65">
        <f aca="true" t="shared" si="0" ref="I7:I15">G7-H7</f>
        <v>0.5900000000000034</v>
      </c>
      <c r="J7" s="65">
        <f>ROUND(I7/H7*100,2)</f>
        <v>3.24</v>
      </c>
      <c r="K7" s="65">
        <f>C7+G7</f>
        <v>270.63</v>
      </c>
      <c r="L7" s="65">
        <f>H7+D7</f>
        <v>261.86</v>
      </c>
      <c r="M7" s="65">
        <f aca="true" t="shared" si="1" ref="M7:M16">K7-L7</f>
        <v>8.769999999999982</v>
      </c>
      <c r="N7" s="65">
        <f>ROUND(M7/L7*100,2)</f>
        <v>3.35</v>
      </c>
    </row>
    <row r="8" spans="1:14" ht="18" customHeight="1">
      <c r="A8" s="185"/>
      <c r="B8" s="64" t="s">
        <v>3</v>
      </c>
      <c r="C8" s="65">
        <f>'[2]30062012-REV-ALL'!I10</f>
        <v>1125.47</v>
      </c>
      <c r="D8" s="65">
        <f>'[2]30062011-REV-ALL'!I10</f>
        <v>1225.7</v>
      </c>
      <c r="E8" s="65">
        <f aca="true" t="shared" si="2" ref="E8:E17">C8-D8</f>
        <v>-100.23000000000002</v>
      </c>
      <c r="F8" s="65">
        <f aca="true" t="shared" si="3" ref="F8:F17">ROUND(E8/D8*100,2)</f>
        <v>-8.18</v>
      </c>
      <c r="G8" s="65">
        <f>'[2]30062012-REV-ALL'!F10</f>
        <v>1186.0500000000002</v>
      </c>
      <c r="H8" s="65">
        <f>'[2]30062011-REV-ALL'!F10</f>
        <v>1172.58</v>
      </c>
      <c r="I8" s="65">
        <f t="shared" si="0"/>
        <v>13.470000000000255</v>
      </c>
      <c r="J8" s="65">
        <f aca="true" t="shared" si="4" ref="J8:J17">ROUND(I8/H8*100,2)</f>
        <v>1.15</v>
      </c>
      <c r="K8" s="65">
        <f aca="true" t="shared" si="5" ref="K8:K37">C8+G8</f>
        <v>2311.5200000000004</v>
      </c>
      <c r="L8" s="65">
        <f aca="true" t="shared" si="6" ref="L8:L15">H8+D8</f>
        <v>2398.2799999999997</v>
      </c>
      <c r="M8" s="65">
        <f t="shared" si="1"/>
        <v>-86.75999999999931</v>
      </c>
      <c r="N8" s="65">
        <f aca="true" t="shared" si="7" ref="N8:N16">ROUND(M8/L8*100,2)</f>
        <v>-3.62</v>
      </c>
    </row>
    <row r="9" spans="1:14" ht="18" customHeight="1">
      <c r="A9" s="185"/>
      <c r="B9" s="64" t="s">
        <v>4</v>
      </c>
      <c r="C9" s="65">
        <f>'[2]30062012-REV-ALL'!I11</f>
        <v>1695.21</v>
      </c>
      <c r="D9" s="65">
        <f>'[2]30062011-REV-ALL'!I11</f>
        <v>1911.8</v>
      </c>
      <c r="E9" s="65">
        <f t="shared" si="2"/>
        <v>-216.58999999999992</v>
      </c>
      <c r="F9" s="65">
        <f t="shared" si="3"/>
        <v>-11.33</v>
      </c>
      <c r="G9" s="65">
        <f>'[2]30062012-REV-ALL'!F11</f>
        <v>182.58</v>
      </c>
      <c r="H9" s="65">
        <f>'[2]30062011-REV-ALL'!F11</f>
        <v>190.09000000000003</v>
      </c>
      <c r="I9" s="65">
        <f t="shared" si="0"/>
        <v>-7.510000000000019</v>
      </c>
      <c r="J9" s="65">
        <f t="shared" si="4"/>
        <v>-3.95</v>
      </c>
      <c r="K9" s="65">
        <f t="shared" si="5"/>
        <v>1877.79</v>
      </c>
      <c r="L9" s="65">
        <f t="shared" si="6"/>
        <v>2101.89</v>
      </c>
      <c r="M9" s="65">
        <f t="shared" si="1"/>
        <v>-224.0999999999999</v>
      </c>
      <c r="N9" s="65">
        <f t="shared" si="7"/>
        <v>-10.66</v>
      </c>
    </row>
    <row r="10" spans="1:14" ht="18" customHeight="1">
      <c r="A10" s="185"/>
      <c r="B10" s="64" t="s">
        <v>5</v>
      </c>
      <c r="C10" s="65">
        <f>'[2]30062012-REV-ALL'!I12</f>
        <v>1086.52</v>
      </c>
      <c r="D10" s="65">
        <f>'[2]30062011-REV-ALL'!I12</f>
        <v>873.98</v>
      </c>
      <c r="E10" s="65">
        <f t="shared" si="2"/>
        <v>212.53999999999996</v>
      </c>
      <c r="F10" s="65">
        <f t="shared" si="3"/>
        <v>24.32</v>
      </c>
      <c r="G10" s="65">
        <f>'[2]30062012-REV-ALL'!F12</f>
        <v>154.5</v>
      </c>
      <c r="H10" s="65">
        <f>'[2]30062011-REV-ALL'!F12</f>
        <v>137.75000000000003</v>
      </c>
      <c r="I10" s="65">
        <f t="shared" si="0"/>
        <v>16.74999999999997</v>
      </c>
      <c r="J10" s="65">
        <f t="shared" si="4"/>
        <v>12.16</v>
      </c>
      <c r="K10" s="65">
        <f t="shared" si="5"/>
        <v>1241.02</v>
      </c>
      <c r="L10" s="65">
        <f t="shared" si="6"/>
        <v>1011.73</v>
      </c>
      <c r="M10" s="65">
        <f t="shared" si="1"/>
        <v>229.28999999999996</v>
      </c>
      <c r="N10" s="65">
        <f t="shared" si="7"/>
        <v>22.66</v>
      </c>
    </row>
    <row r="11" spans="1:14" ht="18" customHeight="1">
      <c r="A11" s="185"/>
      <c r="B11" s="64" t="s">
        <v>110</v>
      </c>
      <c r="C11" s="65">
        <f>'[2]30062012-REV-ALL'!I13</f>
        <v>988.52</v>
      </c>
      <c r="D11" s="65">
        <f>'[2]30062011-REV-ALL'!I13</f>
        <v>904.64</v>
      </c>
      <c r="E11" s="65">
        <f t="shared" si="2"/>
        <v>83.88</v>
      </c>
      <c r="F11" s="65">
        <f t="shared" si="3"/>
        <v>9.27</v>
      </c>
      <c r="G11" s="65">
        <f>'[2]30062012-REV-ALL'!F13</f>
        <v>290.44</v>
      </c>
      <c r="H11" s="65">
        <f>'[2]30062011-REV-ALL'!F13</f>
        <v>306.61</v>
      </c>
      <c r="I11" s="65">
        <f t="shared" si="0"/>
        <v>-16.170000000000016</v>
      </c>
      <c r="J11" s="65">
        <f t="shared" si="4"/>
        <v>-5.27</v>
      </c>
      <c r="K11" s="65">
        <f t="shared" si="5"/>
        <v>1278.96</v>
      </c>
      <c r="L11" s="65">
        <f t="shared" si="6"/>
        <v>1211.25</v>
      </c>
      <c r="M11" s="65">
        <f t="shared" si="1"/>
        <v>67.71000000000004</v>
      </c>
      <c r="N11" s="65">
        <f t="shared" si="7"/>
        <v>5.59</v>
      </c>
    </row>
    <row r="12" spans="1:14" ht="18" customHeight="1">
      <c r="A12" s="185"/>
      <c r="B12" s="64" t="s">
        <v>41</v>
      </c>
      <c r="C12" s="65">
        <f>'[2]30062012-REV-ALL'!I14</f>
        <v>488.89</v>
      </c>
      <c r="D12" s="65">
        <f>'[2]30062011-REV-ALL'!I14</f>
        <v>393.28</v>
      </c>
      <c r="E12" s="79">
        <f>C12-D12</f>
        <v>95.61000000000001</v>
      </c>
      <c r="F12" s="79">
        <f t="shared" si="3"/>
        <v>24.31</v>
      </c>
      <c r="G12" s="65">
        <f>'[2]30062012-REV-ALL'!F14</f>
        <v>329.53000000000003</v>
      </c>
      <c r="H12" s="65">
        <f>'[2]30062011-REV-ALL'!F14</f>
        <v>357.40999999999997</v>
      </c>
      <c r="I12" s="80">
        <f t="shared" si="0"/>
        <v>-27.87999999999994</v>
      </c>
      <c r="J12" s="80">
        <f t="shared" si="4"/>
        <v>-7.8</v>
      </c>
      <c r="K12" s="65">
        <f t="shared" si="5"/>
        <v>818.4200000000001</v>
      </c>
      <c r="L12" s="65">
        <f t="shared" si="6"/>
        <v>750.6899999999999</v>
      </c>
      <c r="M12" s="80">
        <f t="shared" si="1"/>
        <v>67.73000000000013</v>
      </c>
      <c r="N12" s="80">
        <f t="shared" si="7"/>
        <v>9.02</v>
      </c>
    </row>
    <row r="13" spans="1:14" ht="18" customHeight="1">
      <c r="A13" s="185"/>
      <c r="B13" s="64" t="s">
        <v>7</v>
      </c>
      <c r="C13" s="65">
        <f>'[2]30062012-REV-ALL'!I15</f>
        <v>840.83</v>
      </c>
      <c r="D13" s="65">
        <f>'[2]30062011-REV-ALL'!I15</f>
        <v>839.71</v>
      </c>
      <c r="E13" s="79">
        <f>C13-D13</f>
        <v>1.1200000000000045</v>
      </c>
      <c r="F13" s="79">
        <f t="shared" si="3"/>
        <v>0.13</v>
      </c>
      <c r="G13" s="65">
        <f>'[2]30062012-REV-ALL'!F15</f>
        <v>297.52</v>
      </c>
      <c r="H13" s="65">
        <f>'[2]30062011-REV-ALL'!F15</f>
        <v>340.83</v>
      </c>
      <c r="I13" s="80">
        <f t="shared" si="0"/>
        <v>-43.31</v>
      </c>
      <c r="J13" s="80">
        <f t="shared" si="4"/>
        <v>-12.71</v>
      </c>
      <c r="K13" s="65">
        <f t="shared" si="5"/>
        <v>1138.35</v>
      </c>
      <c r="L13" s="65">
        <f t="shared" si="6"/>
        <v>1180.54</v>
      </c>
      <c r="M13" s="80">
        <f t="shared" si="1"/>
        <v>-42.190000000000055</v>
      </c>
      <c r="N13" s="80">
        <f t="shared" si="7"/>
        <v>-3.57</v>
      </c>
    </row>
    <row r="14" spans="1:14" ht="18" customHeight="1">
      <c r="A14" s="185"/>
      <c r="B14" s="64" t="s">
        <v>8</v>
      </c>
      <c r="C14" s="65">
        <f>'[2]30062012-REV-ALL'!I16</f>
        <v>3735.29</v>
      </c>
      <c r="D14" s="65">
        <f>'[2]30062011-REV-ALL'!I16</f>
        <v>3402.01</v>
      </c>
      <c r="E14" s="65">
        <f t="shared" si="2"/>
        <v>333.27999999999975</v>
      </c>
      <c r="F14" s="65">
        <f t="shared" si="3"/>
        <v>9.8</v>
      </c>
      <c r="G14" s="65">
        <f>'[2]30062012-REV-ALL'!F16</f>
        <v>454.94</v>
      </c>
      <c r="H14" s="65">
        <f>'[2]30062011-REV-ALL'!F16</f>
        <v>386.31</v>
      </c>
      <c r="I14" s="65">
        <f t="shared" si="0"/>
        <v>68.63</v>
      </c>
      <c r="J14" s="65">
        <f t="shared" si="4"/>
        <v>17.77</v>
      </c>
      <c r="K14" s="65">
        <f t="shared" si="5"/>
        <v>4190.23</v>
      </c>
      <c r="L14" s="65">
        <f t="shared" si="6"/>
        <v>3788.32</v>
      </c>
      <c r="M14" s="65">
        <f t="shared" si="1"/>
        <v>401.9099999999994</v>
      </c>
      <c r="N14" s="65">
        <f t="shared" si="7"/>
        <v>10.61</v>
      </c>
    </row>
    <row r="15" spans="1:14" ht="18" customHeight="1">
      <c r="A15" s="185"/>
      <c r="B15" s="64" t="s">
        <v>9</v>
      </c>
      <c r="C15" s="65">
        <f>'[2]30062012-REV-ALL'!I17</f>
        <v>1910.66</v>
      </c>
      <c r="D15" s="65">
        <f>'[2]30062011-REV-ALL'!I17</f>
        <v>1572.82</v>
      </c>
      <c r="E15" s="65">
        <f t="shared" si="2"/>
        <v>337.84000000000015</v>
      </c>
      <c r="F15" s="65">
        <f t="shared" si="3"/>
        <v>21.48</v>
      </c>
      <c r="G15" s="65">
        <f>'[2]30062012-REV-ALL'!F17</f>
        <v>241.74999999999997</v>
      </c>
      <c r="H15" s="65">
        <f>'[2]30062011-REV-ALL'!F17</f>
        <v>210.75000000000003</v>
      </c>
      <c r="I15" s="65">
        <f t="shared" si="0"/>
        <v>30.999999999999943</v>
      </c>
      <c r="J15" s="65">
        <f t="shared" si="4"/>
        <v>14.71</v>
      </c>
      <c r="K15" s="65">
        <f t="shared" si="5"/>
        <v>2152.41</v>
      </c>
      <c r="L15" s="65">
        <f t="shared" si="6"/>
        <v>1783.57</v>
      </c>
      <c r="M15" s="65">
        <f t="shared" si="1"/>
        <v>368.8399999999999</v>
      </c>
      <c r="N15" s="65">
        <f t="shared" si="7"/>
        <v>20.68</v>
      </c>
    </row>
    <row r="16" spans="1:14" ht="20.25" customHeight="1">
      <c r="A16" s="81"/>
      <c r="B16" s="67"/>
      <c r="C16" s="82"/>
      <c r="D16" s="65"/>
      <c r="E16" s="65"/>
      <c r="F16" s="65"/>
      <c r="G16" s="82"/>
      <c r="H16" s="65"/>
      <c r="I16" s="82"/>
      <c r="J16" s="82"/>
      <c r="K16" s="82">
        <f>SUM(K7:K15)</f>
        <v>15279.33</v>
      </c>
      <c r="L16" s="65">
        <f>SUM(L7:L15)</f>
        <v>14488.13</v>
      </c>
      <c r="M16" s="82">
        <f t="shared" si="1"/>
        <v>791.2000000000007</v>
      </c>
      <c r="N16" s="82">
        <f t="shared" si="7"/>
        <v>5.46</v>
      </c>
    </row>
    <row r="17" spans="1:14" ht="18" customHeight="1">
      <c r="A17" s="185" t="s">
        <v>29</v>
      </c>
      <c r="B17" s="64" t="s">
        <v>10</v>
      </c>
      <c r="C17" s="65">
        <f>'[2]30062012-REV-ALL'!I19</f>
        <v>1081.12</v>
      </c>
      <c r="D17" s="65">
        <f>'[2]30062011-REV-ALL'!I19</f>
        <v>915.77</v>
      </c>
      <c r="E17" s="65">
        <f t="shared" si="2"/>
        <v>165.3499999999999</v>
      </c>
      <c r="F17" s="65">
        <f t="shared" si="3"/>
        <v>18.06</v>
      </c>
      <c r="G17" s="65">
        <f>'[2]30062012-REV-ALL'!F19</f>
        <v>200.95</v>
      </c>
      <c r="H17" s="65">
        <f>'[2]30062011-REV-ALL'!F19</f>
        <v>187.68</v>
      </c>
      <c r="I17" s="65">
        <f>G17-H17</f>
        <v>13.269999999999982</v>
      </c>
      <c r="J17" s="65">
        <f t="shared" si="4"/>
        <v>7.07</v>
      </c>
      <c r="K17" s="65">
        <f t="shared" si="5"/>
        <v>1282.07</v>
      </c>
      <c r="L17" s="65">
        <f>H17+D17</f>
        <v>1103.45</v>
      </c>
      <c r="M17" s="65">
        <f>K17-L17</f>
        <v>178.6199999999999</v>
      </c>
      <c r="N17" s="65">
        <f>ROUND(M17/L17*100,2)</f>
        <v>16.19</v>
      </c>
    </row>
    <row r="18" spans="1:14" ht="18" customHeight="1">
      <c r="A18" s="185"/>
      <c r="B18" s="64" t="s">
        <v>11</v>
      </c>
      <c r="C18" s="65">
        <f>'[2]30062012-REV-ALL'!I20</f>
        <v>3176.71</v>
      </c>
      <c r="D18" s="65">
        <f>'[2]30062011-REV-ALL'!I20</f>
        <v>2681.94</v>
      </c>
      <c r="E18" s="65">
        <f>C18-D18</f>
        <v>494.77</v>
      </c>
      <c r="F18" s="65">
        <f>ROUND(E18/D18*100,2)</f>
        <v>18.45</v>
      </c>
      <c r="G18" s="65">
        <f>'[2]30062012-REV-ALL'!F20</f>
        <v>352.71000000000004</v>
      </c>
      <c r="H18" s="65">
        <f>'[2]30062011-REV-ALL'!F20</f>
        <v>385.53</v>
      </c>
      <c r="I18" s="65">
        <f>G18-H18</f>
        <v>-32.819999999999936</v>
      </c>
      <c r="J18" s="65">
        <f>ROUND(I18/H18*100,2)</f>
        <v>-8.51</v>
      </c>
      <c r="K18" s="65">
        <f t="shared" si="5"/>
        <v>3529.42</v>
      </c>
      <c r="L18" s="65">
        <f>H18+D18</f>
        <v>3067.4700000000003</v>
      </c>
      <c r="M18" s="65">
        <f>K18-L18</f>
        <v>461.9499999999998</v>
      </c>
      <c r="N18" s="65">
        <f>ROUND(M18/L18*100,2)</f>
        <v>15.06</v>
      </c>
    </row>
    <row r="19" spans="1:14" ht="18" customHeight="1">
      <c r="A19" s="185"/>
      <c r="B19" s="64" t="s">
        <v>103</v>
      </c>
      <c r="C19" s="65">
        <f>'[2]30062012-REV-ALL'!I21</f>
        <v>2519.67</v>
      </c>
      <c r="D19" s="65">
        <f>'[2]30062011-REV-ALL'!I21</f>
        <v>1713.66</v>
      </c>
      <c r="E19" s="65">
        <f>C19-D19</f>
        <v>806.01</v>
      </c>
      <c r="F19" s="65">
        <f>ROUND(E19/D19*100,2)</f>
        <v>47.03</v>
      </c>
      <c r="G19" s="65">
        <f>'[2]30062012-REV-ALL'!F21</f>
        <v>596.6</v>
      </c>
      <c r="H19" s="65">
        <f>'[2]30062011-REV-ALL'!F21</f>
        <v>593.3599999999999</v>
      </c>
      <c r="I19" s="65">
        <f>G19-H19</f>
        <v>3.240000000000123</v>
      </c>
      <c r="J19" s="65">
        <f>ROUND(I19/H19*100,2)</f>
        <v>0.55</v>
      </c>
      <c r="K19" s="65">
        <f t="shared" si="5"/>
        <v>3116.27</v>
      </c>
      <c r="L19" s="65">
        <f>H19+D19</f>
        <v>2307.02</v>
      </c>
      <c r="M19" s="65">
        <f>K19-L19</f>
        <v>809.25</v>
      </c>
      <c r="N19" s="65">
        <f>ROUND(M19/L19*100,2)</f>
        <v>35.08</v>
      </c>
    </row>
    <row r="20" spans="1:14" ht="18" customHeight="1">
      <c r="A20" s="185"/>
      <c r="B20" s="64" t="s">
        <v>13</v>
      </c>
      <c r="C20" s="65">
        <f>'[2]30062012-REV-ALL'!I22</f>
        <v>4867.04</v>
      </c>
      <c r="D20" s="65">
        <f>'[2]30062011-REV-ALL'!I22</f>
        <v>4027.45</v>
      </c>
      <c r="E20" s="65">
        <f>C20-D20</f>
        <v>839.5900000000001</v>
      </c>
      <c r="F20" s="65">
        <f>ROUND(E20/D20*100,2)</f>
        <v>20.85</v>
      </c>
      <c r="G20" s="65">
        <f>'[2]30062012-REV-ALL'!F22</f>
        <v>1560.8500000000004</v>
      </c>
      <c r="H20" s="65">
        <f>'[2]30062011-REV-ALL'!F22</f>
        <v>2041.28</v>
      </c>
      <c r="I20" s="65">
        <f>G20-H20</f>
        <v>-480.4299999999996</v>
      </c>
      <c r="J20" s="65">
        <f>ROUND(I20/H20*100,2)</f>
        <v>-23.54</v>
      </c>
      <c r="K20" s="65">
        <f t="shared" si="5"/>
        <v>6427.89</v>
      </c>
      <c r="L20" s="65">
        <f>H20+D20</f>
        <v>6068.73</v>
      </c>
      <c r="M20" s="65">
        <f>K20-L20</f>
        <v>359.16000000000076</v>
      </c>
      <c r="N20" s="65">
        <f>ROUND(M20/L20*100,2)</f>
        <v>5.92</v>
      </c>
    </row>
    <row r="21" spans="1:14" ht="22.5" customHeight="1">
      <c r="A21" s="81"/>
      <c r="B21" s="67"/>
      <c r="C21" s="82"/>
      <c r="D21" s="65"/>
      <c r="E21" s="82"/>
      <c r="F21" s="82"/>
      <c r="G21" s="82"/>
      <c r="H21" s="65"/>
      <c r="I21" s="82"/>
      <c r="J21" s="82"/>
      <c r="K21" s="82">
        <f>SUM(K17:K20)</f>
        <v>14355.650000000001</v>
      </c>
      <c r="L21" s="82">
        <f>SUM(L17:L20)</f>
        <v>12546.67</v>
      </c>
      <c r="M21" s="65">
        <f>K21-L21</f>
        <v>1808.9800000000014</v>
      </c>
      <c r="N21" s="65">
        <f>ROUND(M21/L21*100,2)</f>
        <v>14.42</v>
      </c>
    </row>
    <row r="22" spans="1:14" ht="18" customHeight="1">
      <c r="A22" s="185" t="s">
        <v>30</v>
      </c>
      <c r="B22" s="64" t="s">
        <v>14</v>
      </c>
      <c r="C22" s="65">
        <f>'[2]30062012-REV-ALL'!I24</f>
        <v>2540.6</v>
      </c>
      <c r="D22" s="65">
        <f>'[2]30062011-REV-ALL'!I24</f>
        <v>2359.57</v>
      </c>
      <c r="E22" s="65">
        <f aca="true" t="shared" si="8" ref="E22:E27">C22-D22</f>
        <v>181.02999999999975</v>
      </c>
      <c r="F22" s="65">
        <f aca="true" t="shared" si="9" ref="F22:F29">ROUND(E22/D22*100,2)</f>
        <v>7.67</v>
      </c>
      <c r="G22" s="65">
        <f>'[2]30062012-REV-ALL'!F24</f>
        <v>121.02</v>
      </c>
      <c r="H22" s="65">
        <f>'[2]30062011-REV-ALL'!F24</f>
        <v>117.46</v>
      </c>
      <c r="I22" s="65">
        <f aca="true" t="shared" si="10" ref="I22:I29">G22-H22</f>
        <v>3.5600000000000023</v>
      </c>
      <c r="J22" s="65">
        <f aca="true" t="shared" si="11" ref="J22:J37">ROUND(I22/H22*100,2)</f>
        <v>3.03</v>
      </c>
      <c r="K22" s="65">
        <f t="shared" si="5"/>
        <v>2661.62</v>
      </c>
      <c r="L22" s="65">
        <f aca="true" t="shared" si="12" ref="L22:L29">H22+D22</f>
        <v>2477.03</v>
      </c>
      <c r="M22" s="65">
        <f aca="true" t="shared" si="13" ref="M22:M29">K22-L22</f>
        <v>184.5899999999997</v>
      </c>
      <c r="N22" s="65">
        <f aca="true" t="shared" si="14" ref="N22:N29">ROUND(M22/L22*100,2)</f>
        <v>7.45</v>
      </c>
    </row>
    <row r="23" spans="1:14" ht="18" customHeight="1">
      <c r="A23" s="185"/>
      <c r="B23" s="64" t="s">
        <v>15</v>
      </c>
      <c r="C23" s="65">
        <f>'[2]30062012-REV-ALL'!I25</f>
        <v>1313.42</v>
      </c>
      <c r="D23" s="65">
        <f>'[2]30062011-REV-ALL'!I25</f>
        <v>1173.78</v>
      </c>
      <c r="E23" s="65">
        <f t="shared" si="8"/>
        <v>139.6400000000001</v>
      </c>
      <c r="F23" s="65">
        <f t="shared" si="9"/>
        <v>11.9</v>
      </c>
      <c r="G23" s="65">
        <f>'[2]30062012-REV-ALL'!F25</f>
        <v>191.36</v>
      </c>
      <c r="H23" s="65">
        <f>'[2]30062011-REV-ALL'!F25</f>
        <v>200.86999999999998</v>
      </c>
      <c r="I23" s="65">
        <f t="shared" si="10"/>
        <v>-9.509999999999962</v>
      </c>
      <c r="J23" s="65">
        <f t="shared" si="11"/>
        <v>-4.73</v>
      </c>
      <c r="K23" s="65">
        <f t="shared" si="5"/>
        <v>1504.7800000000002</v>
      </c>
      <c r="L23" s="65">
        <f t="shared" si="12"/>
        <v>1374.6499999999999</v>
      </c>
      <c r="M23" s="65">
        <f t="shared" si="13"/>
        <v>130.13000000000034</v>
      </c>
      <c r="N23" s="65">
        <f t="shared" si="14"/>
        <v>9.47</v>
      </c>
    </row>
    <row r="24" spans="1:14" ht="18" customHeight="1">
      <c r="A24" s="185"/>
      <c r="B24" s="64" t="s">
        <v>16</v>
      </c>
      <c r="C24" s="65">
        <f>'[2]30062012-REV-ALL'!I26</f>
        <v>1284.2600000000002</v>
      </c>
      <c r="D24" s="65">
        <f>'[2]30062011-REV-ALL'!I26</f>
        <v>994.68</v>
      </c>
      <c r="E24" s="65">
        <f t="shared" si="8"/>
        <v>289.58000000000027</v>
      </c>
      <c r="F24" s="65">
        <f t="shared" si="9"/>
        <v>29.11</v>
      </c>
      <c r="G24" s="65">
        <f>'[2]30062012-REV-ALL'!F26</f>
        <v>1099.61</v>
      </c>
      <c r="H24" s="65">
        <f>'[2]30062011-REV-ALL'!F26</f>
        <v>1092.41</v>
      </c>
      <c r="I24" s="65">
        <f t="shared" si="10"/>
        <v>7.199999999999818</v>
      </c>
      <c r="J24" s="65">
        <f t="shared" si="11"/>
        <v>0.66</v>
      </c>
      <c r="K24" s="65">
        <f t="shared" si="5"/>
        <v>2383.87</v>
      </c>
      <c r="L24" s="65">
        <f t="shared" si="12"/>
        <v>2087.09</v>
      </c>
      <c r="M24" s="65">
        <f t="shared" si="13"/>
        <v>296.77999999999975</v>
      </c>
      <c r="N24" s="65">
        <f t="shared" si="14"/>
        <v>14.22</v>
      </c>
    </row>
    <row r="25" spans="1:14" ht="18" customHeight="1">
      <c r="A25" s="185"/>
      <c r="B25" s="64" t="s">
        <v>17</v>
      </c>
      <c r="C25" s="65">
        <f>'[2]30062012-REV-ALL'!I27</f>
        <v>3400.06</v>
      </c>
      <c r="D25" s="65">
        <f>'[2]30062011-REV-ALL'!I27</f>
        <v>3602.74</v>
      </c>
      <c r="E25" s="65">
        <f t="shared" si="8"/>
        <v>-202.67999999999984</v>
      </c>
      <c r="F25" s="65">
        <f t="shared" si="9"/>
        <v>-5.63</v>
      </c>
      <c r="G25" s="65">
        <f>'[2]30062012-REV-ALL'!F27</f>
        <v>150.27</v>
      </c>
      <c r="H25" s="65">
        <f>'[2]30062011-REV-ALL'!F27</f>
        <v>163.21</v>
      </c>
      <c r="I25" s="65">
        <f t="shared" si="10"/>
        <v>-12.939999999999998</v>
      </c>
      <c r="J25" s="65">
        <f t="shared" si="11"/>
        <v>-7.93</v>
      </c>
      <c r="K25" s="65">
        <f t="shared" si="5"/>
        <v>3550.33</v>
      </c>
      <c r="L25" s="65">
        <f t="shared" si="12"/>
        <v>3765.95</v>
      </c>
      <c r="M25" s="65">
        <f t="shared" si="13"/>
        <v>-215.6199999999999</v>
      </c>
      <c r="N25" s="65">
        <f t="shared" si="14"/>
        <v>-5.73</v>
      </c>
    </row>
    <row r="26" spans="1:14" ht="18" customHeight="1">
      <c r="A26" s="185"/>
      <c r="B26" s="64" t="s">
        <v>18</v>
      </c>
      <c r="C26" s="65">
        <f>'[2]30062012-REV-ALL'!I28</f>
        <v>3703.57</v>
      </c>
      <c r="D26" s="65">
        <f>'[2]30062011-REV-ALL'!I28</f>
        <v>3662.92</v>
      </c>
      <c r="E26" s="65">
        <f t="shared" si="8"/>
        <v>40.65000000000009</v>
      </c>
      <c r="F26" s="65">
        <f t="shared" si="9"/>
        <v>1.11</v>
      </c>
      <c r="G26" s="65">
        <f>'[2]30062012-REV-ALL'!F28</f>
        <v>605.75</v>
      </c>
      <c r="H26" s="65">
        <f>'[2]30062011-REV-ALL'!F28</f>
        <v>618.3199999999999</v>
      </c>
      <c r="I26" s="65">
        <f t="shared" si="10"/>
        <v>-12.569999999999936</v>
      </c>
      <c r="J26" s="65">
        <f t="shared" si="11"/>
        <v>-2.03</v>
      </c>
      <c r="K26" s="65">
        <f t="shared" si="5"/>
        <v>4309.32</v>
      </c>
      <c r="L26" s="65">
        <f t="shared" si="12"/>
        <v>4281.24</v>
      </c>
      <c r="M26" s="65">
        <f t="shared" si="13"/>
        <v>28.079999999999927</v>
      </c>
      <c r="N26" s="65">
        <f t="shared" si="14"/>
        <v>0.66</v>
      </c>
    </row>
    <row r="27" spans="1:14" ht="18" customHeight="1">
      <c r="A27" s="185"/>
      <c r="B27" s="64" t="s">
        <v>19</v>
      </c>
      <c r="C27" s="65">
        <f>'[2]30062012-REV-ALL'!I29</f>
        <v>6171.59</v>
      </c>
      <c r="D27" s="65">
        <f>'[2]30062011-REV-ALL'!I29</f>
        <v>6346.43</v>
      </c>
      <c r="E27" s="65">
        <f t="shared" si="8"/>
        <v>-174.84000000000015</v>
      </c>
      <c r="F27" s="65">
        <f t="shared" si="9"/>
        <v>-2.75</v>
      </c>
      <c r="G27" s="65">
        <f>'[2]30062012-REV-ALL'!F29</f>
        <v>658.4799999999999</v>
      </c>
      <c r="H27" s="65">
        <f>'[2]30062011-REV-ALL'!F29</f>
        <v>665.7800000000001</v>
      </c>
      <c r="I27" s="65">
        <f t="shared" si="10"/>
        <v>-7.300000000000182</v>
      </c>
      <c r="J27" s="65">
        <f t="shared" si="11"/>
        <v>-1.1</v>
      </c>
      <c r="K27" s="65">
        <f t="shared" si="5"/>
        <v>6830.07</v>
      </c>
      <c r="L27" s="65">
        <f t="shared" si="12"/>
        <v>7012.21</v>
      </c>
      <c r="M27" s="65">
        <f t="shared" si="13"/>
        <v>-182.14000000000033</v>
      </c>
      <c r="N27" s="65">
        <f t="shared" si="14"/>
        <v>-2.6</v>
      </c>
    </row>
    <row r="28" spans="1:14" ht="18" customHeight="1">
      <c r="A28" s="185"/>
      <c r="B28" s="64" t="s">
        <v>104</v>
      </c>
      <c r="C28" s="65">
        <f>'[2]30062012-REV-ALL'!I30</f>
        <v>2494.65</v>
      </c>
      <c r="D28" s="65">
        <f>'[2]30062011-REV-ALL'!I30</f>
        <v>1921.06</v>
      </c>
      <c r="E28" s="80">
        <f>C28-D28</f>
        <v>573.5900000000001</v>
      </c>
      <c r="F28" s="80">
        <f t="shared" si="9"/>
        <v>29.86</v>
      </c>
      <c r="G28" s="65">
        <f>'[2]30062012-REV-ALL'!F30</f>
        <v>204.93999999999997</v>
      </c>
      <c r="H28" s="65">
        <f>'[2]30062011-REV-ALL'!F30</f>
        <v>190.98999999999998</v>
      </c>
      <c r="I28" s="83">
        <f t="shared" si="10"/>
        <v>13.949999999999989</v>
      </c>
      <c r="J28" s="83">
        <f t="shared" si="11"/>
        <v>7.3</v>
      </c>
      <c r="K28" s="65">
        <f t="shared" si="5"/>
        <v>2699.59</v>
      </c>
      <c r="L28" s="65">
        <f t="shared" si="12"/>
        <v>2112.0499999999997</v>
      </c>
      <c r="M28" s="83">
        <f t="shared" si="13"/>
        <v>587.5400000000004</v>
      </c>
      <c r="N28" s="83">
        <f t="shared" si="14"/>
        <v>27.82</v>
      </c>
    </row>
    <row r="29" spans="1:14" ht="18" customHeight="1">
      <c r="A29" s="185"/>
      <c r="B29" s="64" t="s">
        <v>21</v>
      </c>
      <c r="C29" s="65">
        <f>'[2]30062012-REV-ALL'!I31</f>
        <v>1129.36</v>
      </c>
      <c r="D29" s="65">
        <f>'[2]30062011-REV-ALL'!I31</f>
        <v>927.13</v>
      </c>
      <c r="E29" s="80">
        <f>C29-D29</f>
        <v>202.2299999999999</v>
      </c>
      <c r="F29" s="80">
        <f t="shared" si="9"/>
        <v>21.81</v>
      </c>
      <c r="G29" s="65">
        <f>'[2]30062012-REV-ALL'!F31</f>
        <v>114.59</v>
      </c>
      <c r="H29" s="65">
        <f>'[2]30062011-REV-ALL'!F31</f>
        <v>110.21000000000001</v>
      </c>
      <c r="I29" s="83">
        <f t="shared" si="10"/>
        <v>4.3799999999999955</v>
      </c>
      <c r="J29" s="83">
        <f t="shared" si="11"/>
        <v>3.97</v>
      </c>
      <c r="K29" s="65">
        <f t="shared" si="5"/>
        <v>1243.9499999999998</v>
      </c>
      <c r="L29" s="65">
        <f t="shared" si="12"/>
        <v>1037.34</v>
      </c>
      <c r="M29" s="83">
        <f t="shared" si="13"/>
        <v>206.6099999999999</v>
      </c>
      <c r="N29" s="83">
        <f t="shared" si="14"/>
        <v>19.92</v>
      </c>
    </row>
    <row r="30" spans="1:14" ht="18" customHeight="1">
      <c r="A30" s="81"/>
      <c r="B30" s="67"/>
      <c r="C30" s="82"/>
      <c r="D30" s="65"/>
      <c r="E30" s="82"/>
      <c r="F30" s="82"/>
      <c r="G30" s="82"/>
      <c r="H30" s="65"/>
      <c r="I30" s="82"/>
      <c r="J30" s="82"/>
      <c r="K30" s="82">
        <f>SUM(K22:K29)</f>
        <v>25183.53</v>
      </c>
      <c r="L30" s="82">
        <f>SUM(L22:L29)</f>
        <v>24147.56</v>
      </c>
      <c r="M30" s="83">
        <f>K30-L30</f>
        <v>1035.9699999999975</v>
      </c>
      <c r="N30" s="83">
        <f>ROUND(M30/L30*100,2)</f>
        <v>4.29</v>
      </c>
    </row>
    <row r="31" spans="1:14" ht="18" customHeight="1">
      <c r="A31" s="185" t="s">
        <v>31</v>
      </c>
      <c r="B31" s="64" t="s">
        <v>22</v>
      </c>
      <c r="C31" s="65">
        <f>'[2]30062012-REV-ALL'!I33</f>
        <v>7848.45</v>
      </c>
      <c r="D31" s="65">
        <f>'[2]30062011-REV-ALL'!I33</f>
        <v>6330.34</v>
      </c>
      <c r="E31" s="65">
        <f aca="true" t="shared" si="15" ref="E31:E37">C31-D31</f>
        <v>1518.1099999999997</v>
      </c>
      <c r="F31" s="65">
        <f aca="true" t="shared" si="16" ref="F31:F37">ROUND(E31/D31*100,2)</f>
        <v>23.98</v>
      </c>
      <c r="G31" s="65">
        <f>'[2]30062012-REV-ALL'!F33</f>
        <v>774.32</v>
      </c>
      <c r="H31" s="65">
        <f>'[2]30062011-REV-ALL'!F33</f>
        <v>864.5600000000001</v>
      </c>
      <c r="I31" s="65">
        <f aca="true" t="shared" si="17" ref="I31:I37">G31-H31</f>
        <v>-90.24000000000001</v>
      </c>
      <c r="J31" s="65">
        <f t="shared" si="11"/>
        <v>-10.44</v>
      </c>
      <c r="K31" s="65">
        <f t="shared" si="5"/>
        <v>8622.77</v>
      </c>
      <c r="L31" s="65">
        <f aca="true" t="shared" si="18" ref="L31:L37">H31+D31</f>
        <v>7194.900000000001</v>
      </c>
      <c r="M31" s="65">
        <f aca="true" t="shared" si="19" ref="M31:M37">K31-L31</f>
        <v>1427.87</v>
      </c>
      <c r="N31" s="65">
        <f aca="true" t="shared" si="20" ref="N31:N37">ROUND(M31/L31*100,2)</f>
        <v>19.85</v>
      </c>
    </row>
    <row r="32" spans="1:14" ht="18" customHeight="1">
      <c r="A32" s="185"/>
      <c r="B32" s="64" t="s">
        <v>23</v>
      </c>
      <c r="C32" s="65">
        <f>'[2]30062012-REV-ALL'!I34</f>
        <v>1279.51</v>
      </c>
      <c r="D32" s="65">
        <f>'[2]30062011-REV-ALL'!I34</f>
        <v>1180.47</v>
      </c>
      <c r="E32" s="65">
        <f t="shared" si="15"/>
        <v>99.03999999999996</v>
      </c>
      <c r="F32" s="65">
        <f t="shared" si="16"/>
        <v>8.39</v>
      </c>
      <c r="G32" s="65">
        <f>'[2]30062012-REV-ALL'!F34</f>
        <v>675.59</v>
      </c>
      <c r="H32" s="65">
        <f>'[2]30062011-REV-ALL'!F34</f>
        <v>658.72</v>
      </c>
      <c r="I32" s="65">
        <f t="shared" si="17"/>
        <v>16.870000000000005</v>
      </c>
      <c r="J32" s="65">
        <f t="shared" si="11"/>
        <v>2.56</v>
      </c>
      <c r="K32" s="65">
        <f t="shared" si="5"/>
        <v>1955.1</v>
      </c>
      <c r="L32" s="65">
        <f t="shared" si="18"/>
        <v>1839.19</v>
      </c>
      <c r="M32" s="65">
        <f t="shared" si="19"/>
        <v>115.90999999999985</v>
      </c>
      <c r="N32" s="65">
        <f t="shared" si="20"/>
        <v>6.3</v>
      </c>
    </row>
    <row r="33" spans="1:14" ht="18" customHeight="1">
      <c r="A33" s="185"/>
      <c r="B33" s="64" t="s">
        <v>24</v>
      </c>
      <c r="C33" s="65">
        <f>'[2]30062012-REV-ALL'!I35</f>
        <v>4788.25</v>
      </c>
      <c r="D33" s="65">
        <f>'[2]30062011-REV-ALL'!I35</f>
        <v>3884.78</v>
      </c>
      <c r="E33" s="65">
        <f t="shared" si="15"/>
        <v>903.4699999999998</v>
      </c>
      <c r="F33" s="65">
        <f t="shared" si="16"/>
        <v>23.26</v>
      </c>
      <c r="G33" s="65">
        <f>'[2]30062012-REV-ALL'!F35</f>
        <v>910.4699999999999</v>
      </c>
      <c r="H33" s="65">
        <f>'[2]30062011-REV-ALL'!F35</f>
        <v>977.87</v>
      </c>
      <c r="I33" s="65">
        <f t="shared" si="17"/>
        <v>-67.40000000000009</v>
      </c>
      <c r="J33" s="65">
        <f t="shared" si="11"/>
        <v>-6.89</v>
      </c>
      <c r="K33" s="65">
        <f t="shared" si="5"/>
        <v>5698.72</v>
      </c>
      <c r="L33" s="65">
        <f t="shared" si="18"/>
        <v>4862.650000000001</v>
      </c>
      <c r="M33" s="65">
        <f t="shared" si="19"/>
        <v>836.0699999999997</v>
      </c>
      <c r="N33" s="65">
        <f t="shared" si="20"/>
        <v>17.19</v>
      </c>
    </row>
    <row r="34" spans="1:14" ht="18" customHeight="1">
      <c r="A34" s="185"/>
      <c r="B34" s="64" t="s">
        <v>25</v>
      </c>
      <c r="C34" s="65">
        <f>'[2]30062012-REV-ALL'!I36</f>
        <v>6648.08</v>
      </c>
      <c r="D34" s="65">
        <f>'[2]30062011-REV-ALL'!I36</f>
        <v>5066.91</v>
      </c>
      <c r="E34" s="65">
        <f t="shared" si="15"/>
        <v>1581.17</v>
      </c>
      <c r="F34" s="65">
        <f t="shared" si="16"/>
        <v>31.21</v>
      </c>
      <c r="G34" s="65">
        <f>'[2]30062012-REV-ALL'!F36</f>
        <v>1034.5199999999998</v>
      </c>
      <c r="H34" s="65">
        <f>'[2]30062011-REV-ALL'!F36</f>
        <v>986.15</v>
      </c>
      <c r="I34" s="65">
        <f t="shared" si="17"/>
        <v>48.36999999999978</v>
      </c>
      <c r="J34" s="65">
        <f t="shared" si="11"/>
        <v>4.9</v>
      </c>
      <c r="K34" s="65">
        <f t="shared" si="5"/>
        <v>7682.599999999999</v>
      </c>
      <c r="L34" s="65">
        <f t="shared" si="18"/>
        <v>6053.0599999999995</v>
      </c>
      <c r="M34" s="65">
        <f t="shared" si="19"/>
        <v>1629.54</v>
      </c>
      <c r="N34" s="65">
        <f t="shared" si="20"/>
        <v>26.92</v>
      </c>
    </row>
    <row r="35" spans="1:14" ht="18" customHeight="1">
      <c r="A35" s="185"/>
      <c r="B35" s="64" t="s">
        <v>26</v>
      </c>
      <c r="C35" s="65">
        <f>'[2]30062012-REV-ALL'!I37</f>
        <v>5736.62</v>
      </c>
      <c r="D35" s="65">
        <f>'[2]30062011-REV-ALL'!I37</f>
        <v>4748.25</v>
      </c>
      <c r="E35" s="65">
        <f t="shared" si="15"/>
        <v>988.3699999999999</v>
      </c>
      <c r="F35" s="65">
        <f t="shared" si="16"/>
        <v>20.82</v>
      </c>
      <c r="G35" s="65">
        <f>'[2]30062012-REV-ALL'!F37</f>
        <v>1129.01</v>
      </c>
      <c r="H35" s="65">
        <f>'[2]30062011-REV-ALL'!F37</f>
        <v>1165.52</v>
      </c>
      <c r="I35" s="65">
        <f t="shared" si="17"/>
        <v>-36.50999999999999</v>
      </c>
      <c r="J35" s="65">
        <f t="shared" si="11"/>
        <v>-3.13</v>
      </c>
      <c r="K35" s="65">
        <f t="shared" si="5"/>
        <v>6865.63</v>
      </c>
      <c r="L35" s="65">
        <f t="shared" si="18"/>
        <v>5913.77</v>
      </c>
      <c r="M35" s="65">
        <f t="shared" si="19"/>
        <v>951.8599999999997</v>
      </c>
      <c r="N35" s="65">
        <f t="shared" si="20"/>
        <v>16.1</v>
      </c>
    </row>
    <row r="36" spans="2:14" ht="16.5" customHeight="1">
      <c r="B36" s="68"/>
      <c r="C36" s="82"/>
      <c r="D36" s="65"/>
      <c r="E36" s="82"/>
      <c r="F36" s="82"/>
      <c r="G36" s="82"/>
      <c r="H36" s="65"/>
      <c r="I36" s="82"/>
      <c r="J36" s="82"/>
      <c r="K36" s="82">
        <f>SUM(K31:K35)</f>
        <v>30824.82</v>
      </c>
      <c r="L36" s="82">
        <f>SUM(L31:L35)</f>
        <v>25863.570000000003</v>
      </c>
      <c r="M36" s="65">
        <f>K36-L36</f>
        <v>4961.249999999996</v>
      </c>
      <c r="N36" s="65">
        <f>ROUND(M36/L36*100,2)</f>
        <v>19.18</v>
      </c>
    </row>
    <row r="37" spans="1:14" s="11" customFormat="1" ht="18" customHeight="1">
      <c r="A37" s="182" t="s">
        <v>1</v>
      </c>
      <c r="B37" s="182"/>
      <c r="C37" s="69">
        <f>'[2]30062012-REV-ALL'!I39</f>
        <v>72106.17</v>
      </c>
      <c r="D37" s="69">
        <f>'[2]30062011-REV-ALL'!I39</f>
        <v>62905.47</v>
      </c>
      <c r="E37" s="69">
        <f t="shared" si="15"/>
        <v>9200.699999999997</v>
      </c>
      <c r="F37" s="69">
        <f t="shared" si="16"/>
        <v>14.63</v>
      </c>
      <c r="G37" s="69">
        <f>'[2]30062012-REV-ALL'!F39</f>
        <v>13537.2</v>
      </c>
      <c r="H37" s="69">
        <f>'[2]30062011-REV-ALL'!F39</f>
        <v>14140.449999999997</v>
      </c>
      <c r="I37" s="69">
        <f t="shared" si="17"/>
        <v>-603.2499999999964</v>
      </c>
      <c r="J37" s="69">
        <f t="shared" si="11"/>
        <v>-4.27</v>
      </c>
      <c r="K37" s="69">
        <f t="shared" si="5"/>
        <v>85643.37</v>
      </c>
      <c r="L37" s="69">
        <f t="shared" si="18"/>
        <v>77045.92</v>
      </c>
      <c r="M37" s="69">
        <f t="shared" si="19"/>
        <v>8597.449999999997</v>
      </c>
      <c r="N37" s="69">
        <f t="shared" si="20"/>
        <v>11.16</v>
      </c>
    </row>
    <row r="38" ht="15">
      <c r="B38" s="84"/>
    </row>
    <row r="39" spans="2:10" ht="27" customHeight="1">
      <c r="B39" s="84"/>
      <c r="C39" s="191"/>
      <c r="D39" s="191"/>
      <c r="E39" s="191"/>
      <c r="F39" s="191"/>
      <c r="G39" s="191"/>
      <c r="H39" s="191"/>
      <c r="I39" s="191"/>
      <c r="J39" s="191"/>
    </row>
    <row r="40" spans="3:10" ht="29.25" customHeight="1">
      <c r="C40" s="191"/>
      <c r="D40" s="191"/>
      <c r="E40" s="191"/>
      <c r="F40" s="191"/>
      <c r="G40" s="191"/>
      <c r="H40" s="191"/>
      <c r="I40" s="191"/>
      <c r="J40" s="191"/>
    </row>
  </sheetData>
  <sheetProtection/>
  <mergeCells count="16">
    <mergeCell ref="A37:B37"/>
    <mergeCell ref="C39:J39"/>
    <mergeCell ref="C40:J40"/>
    <mergeCell ref="A7:A15"/>
    <mergeCell ref="A17:A20"/>
    <mergeCell ref="A22:A29"/>
    <mergeCell ref="A31:A35"/>
    <mergeCell ref="B1:N1"/>
    <mergeCell ref="B2:N2"/>
    <mergeCell ref="B3:N3"/>
    <mergeCell ref="A4:A6"/>
    <mergeCell ref="B4:B6"/>
    <mergeCell ref="C4:N4"/>
    <mergeCell ref="C5:F5"/>
    <mergeCell ref="G5:J5"/>
    <mergeCell ref="K5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view="pageBreakPreview" zoomScaleSheetLayoutView="100" zoomScalePageLayoutView="0" workbookViewId="0" topLeftCell="C1">
      <selection activeCell="G11" sqref="G11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11.8515625" style="9" customWidth="1"/>
    <col min="6" max="6" width="13.28125" style="9" customWidth="1"/>
    <col min="7" max="7" width="11.421875" style="9" customWidth="1"/>
    <col min="8" max="8" width="9.421875" style="9" bestFit="1" customWidth="1"/>
    <col min="9" max="9" width="11.8515625" style="9" customWidth="1"/>
    <col min="10" max="10" width="9.28125" style="9" hidden="1" customWidth="1"/>
    <col min="11" max="11" width="10.7109375" style="9" hidden="1" customWidth="1"/>
    <col min="12" max="12" width="10.421875" style="9" hidden="1" customWidth="1"/>
    <col min="13" max="13" width="10.28125" style="9" hidden="1" customWidth="1"/>
    <col min="14" max="14" width="9.140625" style="9" hidden="1" customWidth="1"/>
    <col min="15" max="15" width="11.00390625" style="9" hidden="1" customWidth="1"/>
    <col min="16" max="16" width="14.28125" style="9" customWidth="1"/>
    <col min="17" max="17" width="9.140625" style="9" customWidth="1"/>
    <col min="18" max="18" width="9.57421875" style="9" bestFit="1" customWidth="1"/>
    <col min="19" max="19" width="10.421875" style="9" bestFit="1" customWidth="1"/>
    <col min="20" max="20" width="9.140625" style="9" customWidth="1"/>
    <col min="21" max="21" width="10.421875" style="9" customWidth="1"/>
    <col min="22" max="22" width="10.421875" style="9" bestFit="1" customWidth="1"/>
    <col min="23" max="24" width="9.140625" style="9" customWidth="1"/>
    <col min="25" max="25" width="10.421875" style="9" bestFit="1" customWidth="1"/>
    <col min="26" max="16384" width="9.140625" style="9" customWidth="1"/>
  </cols>
  <sheetData>
    <row r="1" spans="1:25" ht="18" customHeight="1">
      <c r="A1" s="177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18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8" customHeight="1">
      <c r="A3" s="179" t="s">
        <v>189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5" spans="1:25" ht="24.75" customHeight="1">
      <c r="A5" s="193" t="s">
        <v>27</v>
      </c>
      <c r="B5" s="135" t="s">
        <v>111</v>
      </c>
      <c r="C5" s="196" t="s">
        <v>199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  <c r="Q5" s="198" t="s">
        <v>122</v>
      </c>
      <c r="R5" s="198"/>
      <c r="S5" s="198"/>
      <c r="T5" s="198"/>
      <c r="U5" s="198"/>
      <c r="V5" s="198"/>
      <c r="W5" s="198"/>
      <c r="X5" s="198"/>
      <c r="Y5" s="198"/>
    </row>
    <row r="6" spans="1:25" ht="35.25" customHeight="1">
      <c r="A6" s="194"/>
      <c r="B6" s="135"/>
      <c r="C6" s="204" t="s">
        <v>203</v>
      </c>
      <c r="D6" s="204"/>
      <c r="E6" s="204"/>
      <c r="F6" s="205"/>
      <c r="G6" s="204" t="s">
        <v>204</v>
      </c>
      <c r="H6" s="204"/>
      <c r="I6" s="204"/>
      <c r="J6" s="204"/>
      <c r="K6" s="204"/>
      <c r="L6" s="204"/>
      <c r="M6" s="204"/>
      <c r="N6" s="204"/>
      <c r="O6" s="204"/>
      <c r="P6" s="205"/>
      <c r="Q6" s="198" t="s">
        <v>58</v>
      </c>
      <c r="R6" s="198"/>
      <c r="S6" s="198"/>
      <c r="T6" s="198" t="s">
        <v>59</v>
      </c>
      <c r="U6" s="198"/>
      <c r="V6" s="198"/>
      <c r="W6" s="198" t="s">
        <v>60</v>
      </c>
      <c r="X6" s="198"/>
      <c r="Y6" s="198"/>
    </row>
    <row r="7" spans="1:25" ht="77.25" customHeight="1">
      <c r="A7" s="195"/>
      <c r="B7" s="135"/>
      <c r="C7" s="2" t="s">
        <v>155</v>
      </c>
      <c r="D7" s="2" t="s">
        <v>166</v>
      </c>
      <c r="E7" s="2" t="s">
        <v>156</v>
      </c>
      <c r="F7" s="2" t="s">
        <v>183</v>
      </c>
      <c r="G7" s="2" t="s">
        <v>155</v>
      </c>
      <c r="H7" s="2" t="s">
        <v>166</v>
      </c>
      <c r="I7" s="2" t="s">
        <v>157</v>
      </c>
      <c r="J7" s="2" t="s">
        <v>108</v>
      </c>
      <c r="K7" s="2" t="s">
        <v>123</v>
      </c>
      <c r="L7" s="2" t="s">
        <v>109</v>
      </c>
      <c r="M7" s="2" t="s">
        <v>108</v>
      </c>
      <c r="N7" s="2" t="s">
        <v>123</v>
      </c>
      <c r="O7" s="2" t="s">
        <v>109</v>
      </c>
      <c r="P7" s="2" t="s">
        <v>183</v>
      </c>
      <c r="Q7" s="2" t="s">
        <v>108</v>
      </c>
      <c r="R7" s="2" t="s">
        <v>123</v>
      </c>
      <c r="S7" s="2" t="s">
        <v>109</v>
      </c>
      <c r="T7" s="2" t="s">
        <v>108</v>
      </c>
      <c r="U7" s="2" t="s">
        <v>123</v>
      </c>
      <c r="V7" s="2" t="s">
        <v>109</v>
      </c>
      <c r="W7" s="2" t="s">
        <v>108</v>
      </c>
      <c r="X7" s="2" t="s">
        <v>123</v>
      </c>
      <c r="Y7" s="2" t="s">
        <v>109</v>
      </c>
    </row>
    <row r="8" spans="1:25" s="85" customFormat="1" ht="25.5" hidden="1">
      <c r="A8" s="2" t="s">
        <v>121</v>
      </c>
      <c r="B8" s="2" t="s">
        <v>111</v>
      </c>
      <c r="C8" s="2" t="s">
        <v>124</v>
      </c>
      <c r="D8" s="2" t="s">
        <v>125</v>
      </c>
      <c r="E8" s="2" t="s">
        <v>126</v>
      </c>
      <c r="F8" s="2"/>
      <c r="G8" s="2" t="s">
        <v>127</v>
      </c>
      <c r="H8" s="2" t="s">
        <v>128</v>
      </c>
      <c r="I8" s="2" t="s">
        <v>129</v>
      </c>
      <c r="J8" s="2" t="s">
        <v>130</v>
      </c>
      <c r="K8" s="2" t="s">
        <v>131</v>
      </c>
      <c r="L8" s="2" t="s">
        <v>132</v>
      </c>
      <c r="M8" s="2" t="s">
        <v>133</v>
      </c>
      <c r="N8" s="2" t="s">
        <v>134</v>
      </c>
      <c r="O8" s="2" t="s">
        <v>135</v>
      </c>
      <c r="P8" s="2"/>
      <c r="Q8" s="2" t="s">
        <v>136</v>
      </c>
      <c r="R8" s="2" t="s">
        <v>137</v>
      </c>
      <c r="S8" s="2" t="s">
        <v>138</v>
      </c>
      <c r="T8" s="2" t="s">
        <v>139</v>
      </c>
      <c r="U8" s="2" t="s">
        <v>140</v>
      </c>
      <c r="V8" s="2" t="s">
        <v>141</v>
      </c>
      <c r="W8" s="2" t="s">
        <v>142</v>
      </c>
      <c r="X8" s="2" t="s">
        <v>143</v>
      </c>
      <c r="Y8" s="2" t="s">
        <v>144</v>
      </c>
    </row>
    <row r="9" spans="1:25" s="71" customFormat="1" ht="24.75" customHeight="1">
      <c r="A9" s="199" t="s">
        <v>28</v>
      </c>
      <c r="B9" s="75" t="s">
        <v>2</v>
      </c>
      <c r="C9" s="65">
        <v>1.04</v>
      </c>
      <c r="D9" s="65">
        <v>2.07</v>
      </c>
      <c r="E9" s="65">
        <v>1.03</v>
      </c>
      <c r="F9" s="65">
        <v>0</v>
      </c>
      <c r="G9" s="65">
        <v>0.06</v>
      </c>
      <c r="H9" s="65">
        <v>0.19</v>
      </c>
      <c r="I9" s="65">
        <v>0.13</v>
      </c>
      <c r="J9" s="65">
        <v>1.75</v>
      </c>
      <c r="K9" s="65">
        <v>4.93</v>
      </c>
      <c r="L9" s="65">
        <v>-3.18</v>
      </c>
      <c r="M9" s="65" t="e">
        <v>#REF!</v>
      </c>
      <c r="N9" s="65">
        <v>13.6</v>
      </c>
      <c r="O9" s="65" t="e">
        <v>#REF!</v>
      </c>
      <c r="P9" s="65">
        <v>18.75</v>
      </c>
      <c r="Q9" s="65">
        <v>95</v>
      </c>
      <c r="R9" s="65">
        <v>88.35</v>
      </c>
      <c r="S9" s="65">
        <v>-6.650000000000006</v>
      </c>
      <c r="T9" s="65">
        <v>97</v>
      </c>
      <c r="U9" s="65">
        <v>96.16</v>
      </c>
      <c r="V9" s="65">
        <v>-0.8400000000000034</v>
      </c>
      <c r="W9" s="65">
        <v>99</v>
      </c>
      <c r="X9" s="65">
        <v>97.66</v>
      </c>
      <c r="Y9" s="65">
        <v>-1.34</v>
      </c>
    </row>
    <row r="10" spans="1:25" s="71" customFormat="1" ht="24.75" customHeight="1">
      <c r="A10" s="200"/>
      <c r="B10" s="75" t="s">
        <v>3</v>
      </c>
      <c r="C10" s="65">
        <v>24.18</v>
      </c>
      <c r="D10" s="65">
        <v>48.28</v>
      </c>
      <c r="E10" s="65">
        <v>24.1</v>
      </c>
      <c r="F10" s="65">
        <v>0.33085194375516247</v>
      </c>
      <c r="G10" s="65">
        <v>4.08</v>
      </c>
      <c r="H10" s="65">
        <v>12.08</v>
      </c>
      <c r="I10" s="65">
        <v>8</v>
      </c>
      <c r="J10" s="65">
        <v>1.75</v>
      </c>
      <c r="K10" s="65">
        <v>5.6</v>
      </c>
      <c r="L10" s="65">
        <v>-3.85</v>
      </c>
      <c r="M10" s="65" t="e">
        <v>#REF!</v>
      </c>
      <c r="N10" s="65">
        <v>8.2</v>
      </c>
      <c r="O10" s="65" t="e">
        <v>#REF!</v>
      </c>
      <c r="P10" s="65">
        <v>34.64052287581699</v>
      </c>
      <c r="Q10" s="65">
        <v>95</v>
      </c>
      <c r="R10" s="65">
        <v>93.66</v>
      </c>
      <c r="S10" s="65">
        <v>-1.34</v>
      </c>
      <c r="T10" s="65">
        <v>97</v>
      </c>
      <c r="U10" s="65">
        <v>96.81</v>
      </c>
      <c r="V10" s="65">
        <v>-0.18999999999999773</v>
      </c>
      <c r="W10" s="65">
        <v>99</v>
      </c>
      <c r="X10" s="65">
        <v>97.54</v>
      </c>
      <c r="Y10" s="65">
        <v>-1.4599999999999937</v>
      </c>
    </row>
    <row r="11" spans="1:25" s="71" customFormat="1" ht="24.75" customHeight="1">
      <c r="A11" s="200"/>
      <c r="B11" s="5" t="s">
        <v>4</v>
      </c>
      <c r="C11" s="65">
        <v>14.16</v>
      </c>
      <c r="D11" s="65">
        <v>28.29</v>
      </c>
      <c r="E11" s="65">
        <v>14.13</v>
      </c>
      <c r="F11" s="65">
        <v>0.1413427561837426</v>
      </c>
      <c r="G11" s="65">
        <v>1.52</v>
      </c>
      <c r="H11" s="65">
        <v>5.53</v>
      </c>
      <c r="I11" s="65">
        <v>4.01</v>
      </c>
      <c r="J11" s="65">
        <v>1.75</v>
      </c>
      <c r="K11" s="65">
        <v>8.22</v>
      </c>
      <c r="L11" s="65">
        <v>-6.47</v>
      </c>
      <c r="M11" s="65" t="e">
        <v>#REF!</v>
      </c>
      <c r="N11" s="65">
        <v>13.45</v>
      </c>
      <c r="O11" s="65" t="e">
        <v>#REF!</v>
      </c>
      <c r="P11" s="65">
        <v>11.868131868131867</v>
      </c>
      <c r="Q11" s="65">
        <v>95</v>
      </c>
      <c r="R11" s="65">
        <v>69.47</v>
      </c>
      <c r="S11" s="65">
        <v>-25.53</v>
      </c>
      <c r="T11" s="65">
        <v>97</v>
      </c>
      <c r="U11" s="65">
        <v>70.46</v>
      </c>
      <c r="V11" s="65">
        <v>-26.54</v>
      </c>
      <c r="W11" s="65">
        <v>99</v>
      </c>
      <c r="X11" s="65">
        <v>80.47</v>
      </c>
      <c r="Y11" s="65">
        <v>-18.53</v>
      </c>
    </row>
    <row r="12" spans="1:25" s="71" customFormat="1" ht="24.75" customHeight="1">
      <c r="A12" s="200"/>
      <c r="B12" s="75" t="s">
        <v>5</v>
      </c>
      <c r="C12" s="65">
        <v>6.76</v>
      </c>
      <c r="D12" s="65">
        <v>13.46</v>
      </c>
      <c r="E12" s="65">
        <v>6.7</v>
      </c>
      <c r="F12" s="65">
        <v>0.7407407407407249</v>
      </c>
      <c r="G12" s="65">
        <v>0.51</v>
      </c>
      <c r="H12" s="65">
        <v>1.55</v>
      </c>
      <c r="I12" s="65">
        <v>1.04</v>
      </c>
      <c r="J12" s="65">
        <v>1.75</v>
      </c>
      <c r="K12" s="65">
        <v>5.06</v>
      </c>
      <c r="L12" s="65">
        <v>-3.31</v>
      </c>
      <c r="M12" s="65" t="e">
        <v>#REF!</v>
      </c>
      <c r="N12" s="65">
        <v>9.78</v>
      </c>
      <c r="O12" s="65" t="e">
        <v>#REF!</v>
      </c>
      <c r="P12" s="65">
        <v>32.02614379084967</v>
      </c>
      <c r="Q12" s="65">
        <v>95</v>
      </c>
      <c r="R12" s="65">
        <v>86.53</v>
      </c>
      <c r="S12" s="65">
        <v>-8.47</v>
      </c>
      <c r="T12" s="65">
        <v>97</v>
      </c>
      <c r="U12" s="65">
        <v>93.38</v>
      </c>
      <c r="V12" s="65">
        <v>-3.62</v>
      </c>
      <c r="W12" s="65">
        <v>99</v>
      </c>
      <c r="X12" s="65">
        <v>98.24</v>
      </c>
      <c r="Y12" s="65">
        <v>-0.7600000000000051</v>
      </c>
    </row>
    <row r="13" spans="1:25" s="71" customFormat="1" ht="24.75" customHeight="1">
      <c r="A13" s="200"/>
      <c r="B13" s="75" t="s">
        <v>110</v>
      </c>
      <c r="C13" s="65">
        <v>9</v>
      </c>
      <c r="D13" s="65">
        <v>17.99</v>
      </c>
      <c r="E13" s="65">
        <v>8.99</v>
      </c>
      <c r="F13" s="65">
        <v>0.11111111111112848</v>
      </c>
      <c r="G13" s="65">
        <v>1.65</v>
      </c>
      <c r="H13" s="65">
        <v>5.68</v>
      </c>
      <c r="I13" s="65">
        <v>4.03</v>
      </c>
      <c r="J13" s="65">
        <v>1.75</v>
      </c>
      <c r="K13" s="65">
        <v>6.28</v>
      </c>
      <c r="L13" s="65">
        <v>-4.53</v>
      </c>
      <c r="M13" s="65" t="e">
        <v>#REF!</v>
      </c>
      <c r="N13" s="65">
        <v>9.32</v>
      </c>
      <c r="O13" s="65" t="e">
        <v>#REF!</v>
      </c>
      <c r="P13" s="65">
        <v>18.585858585858585</v>
      </c>
      <c r="Q13" s="65">
        <v>95</v>
      </c>
      <c r="R13" s="65">
        <v>94.56</v>
      </c>
      <c r="S13" s="65">
        <v>-0.4399999999999977</v>
      </c>
      <c r="T13" s="65">
        <v>97</v>
      </c>
      <c r="U13" s="65">
        <v>95.71</v>
      </c>
      <c r="V13" s="65">
        <v>-1.2900000000000063</v>
      </c>
      <c r="W13" s="65">
        <v>99</v>
      </c>
      <c r="X13" s="65">
        <v>97.69</v>
      </c>
      <c r="Y13" s="65">
        <v>-1.31</v>
      </c>
    </row>
    <row r="14" spans="1:25" s="71" customFormat="1" ht="24.75" customHeight="1">
      <c r="A14" s="200"/>
      <c r="B14" s="5" t="s">
        <v>41</v>
      </c>
      <c r="C14" s="65">
        <v>17.7</v>
      </c>
      <c r="D14" s="65">
        <v>35.38</v>
      </c>
      <c r="E14" s="65">
        <v>17.68</v>
      </c>
      <c r="F14" s="65">
        <v>0.05652911249292261</v>
      </c>
      <c r="G14" s="65">
        <v>1.99</v>
      </c>
      <c r="H14" s="65">
        <v>6.57</v>
      </c>
      <c r="I14" s="65">
        <v>4.58</v>
      </c>
      <c r="J14" s="65">
        <v>1.75</v>
      </c>
      <c r="K14" s="65">
        <v>9.01</v>
      </c>
      <c r="L14" s="65">
        <v>-7.26</v>
      </c>
      <c r="M14" s="65" t="e">
        <v>#REF!</v>
      </c>
      <c r="N14" s="65">
        <v>12.36</v>
      </c>
      <c r="O14" s="65" t="e">
        <v>#REF!</v>
      </c>
      <c r="P14" s="65">
        <v>23.411371237458187</v>
      </c>
      <c r="Q14" s="65">
        <v>95</v>
      </c>
      <c r="R14" s="65">
        <v>91.78</v>
      </c>
      <c r="S14" s="65">
        <v>-3.22</v>
      </c>
      <c r="T14" s="65">
        <v>97</v>
      </c>
      <c r="U14" s="65">
        <v>96.02</v>
      </c>
      <c r="V14" s="65">
        <v>-0.980000000000004</v>
      </c>
      <c r="W14" s="65">
        <v>99</v>
      </c>
      <c r="X14" s="65">
        <v>97.31</v>
      </c>
      <c r="Y14" s="65">
        <v>-1.69</v>
      </c>
    </row>
    <row r="15" spans="1:25" s="71" customFormat="1" ht="24.75" customHeight="1">
      <c r="A15" s="200"/>
      <c r="B15" s="5" t="s">
        <v>7</v>
      </c>
      <c r="C15" s="65">
        <v>34.65</v>
      </c>
      <c r="D15" s="65">
        <v>69.25</v>
      </c>
      <c r="E15" s="65">
        <v>34.6</v>
      </c>
      <c r="F15" s="65">
        <v>0.1443001443001361</v>
      </c>
      <c r="G15" s="65">
        <v>2.94</v>
      </c>
      <c r="H15" s="65">
        <v>10.23</v>
      </c>
      <c r="I15" s="65">
        <v>7.29</v>
      </c>
      <c r="J15" s="65">
        <v>1.75</v>
      </c>
      <c r="K15" s="65">
        <v>13.93</v>
      </c>
      <c r="L15" s="65">
        <v>-12.18</v>
      </c>
      <c r="M15" s="65" t="e">
        <v>#REF!</v>
      </c>
      <c r="N15" s="65">
        <v>26.95</v>
      </c>
      <c r="O15" s="65" t="e">
        <v>#REF!</v>
      </c>
      <c r="P15" s="65">
        <v>17.440543601358993</v>
      </c>
      <c r="Q15" s="65">
        <v>95</v>
      </c>
      <c r="R15" s="65">
        <v>81.76</v>
      </c>
      <c r="S15" s="65">
        <v>-13.24</v>
      </c>
      <c r="T15" s="65">
        <v>97</v>
      </c>
      <c r="U15" s="65">
        <v>90.23</v>
      </c>
      <c r="V15" s="65">
        <v>-6.77</v>
      </c>
      <c r="W15" s="65">
        <v>99</v>
      </c>
      <c r="X15" s="65">
        <v>90.36</v>
      </c>
      <c r="Y15" s="65">
        <v>-8.64</v>
      </c>
    </row>
    <row r="16" spans="1:25" s="71" customFormat="1" ht="24.75" customHeight="1">
      <c r="A16" s="200"/>
      <c r="B16" s="75" t="s">
        <v>8</v>
      </c>
      <c r="C16" s="65">
        <v>7.23</v>
      </c>
      <c r="D16" s="65">
        <v>14.39</v>
      </c>
      <c r="E16" s="65">
        <v>7.16</v>
      </c>
      <c r="F16" s="65">
        <v>0.9681881051175696</v>
      </c>
      <c r="G16" s="65">
        <v>1.83</v>
      </c>
      <c r="H16" s="65">
        <v>5.25</v>
      </c>
      <c r="I16" s="65">
        <v>3.42</v>
      </c>
      <c r="J16" s="65">
        <v>1.75</v>
      </c>
      <c r="K16" s="65">
        <v>7.32</v>
      </c>
      <c r="L16" s="65">
        <v>-5.57</v>
      </c>
      <c r="M16" s="65" t="e">
        <v>#REF!</v>
      </c>
      <c r="N16" s="65">
        <v>7.41</v>
      </c>
      <c r="O16" s="65" t="e">
        <v>#REF!</v>
      </c>
      <c r="P16" s="65">
        <v>37.704918032786885</v>
      </c>
      <c r="Q16" s="65">
        <v>95</v>
      </c>
      <c r="R16" s="65">
        <v>84.31</v>
      </c>
      <c r="S16" s="65">
        <v>-10.69</v>
      </c>
      <c r="T16" s="65">
        <v>97</v>
      </c>
      <c r="U16" s="65">
        <v>87.62</v>
      </c>
      <c r="V16" s="65">
        <v>-9.38</v>
      </c>
      <c r="W16" s="65">
        <v>99</v>
      </c>
      <c r="X16" s="65">
        <v>97.57</v>
      </c>
      <c r="Y16" s="65">
        <v>-1.4300000000000068</v>
      </c>
    </row>
    <row r="17" spans="1:25" s="71" customFormat="1" ht="24.75" customHeight="1">
      <c r="A17" s="201"/>
      <c r="B17" s="75" t="s">
        <v>9</v>
      </c>
      <c r="C17" s="65">
        <v>8.8</v>
      </c>
      <c r="D17" s="65">
        <v>17.46</v>
      </c>
      <c r="E17" s="65">
        <v>8.66</v>
      </c>
      <c r="F17" s="65">
        <v>1.5909090909090973</v>
      </c>
      <c r="G17" s="65">
        <v>1.42</v>
      </c>
      <c r="H17" s="65">
        <v>4.72</v>
      </c>
      <c r="I17" s="65">
        <v>3.3</v>
      </c>
      <c r="J17" s="65">
        <v>1.75</v>
      </c>
      <c r="K17" s="65">
        <v>7.38</v>
      </c>
      <c r="L17" s="65">
        <v>-5.63</v>
      </c>
      <c r="M17" s="65" t="e">
        <v>#REF!</v>
      </c>
      <c r="N17" s="65">
        <v>7.46</v>
      </c>
      <c r="O17" s="65" t="e">
        <v>#REF!</v>
      </c>
      <c r="P17" s="65">
        <v>22.169811320754725</v>
      </c>
      <c r="Q17" s="65">
        <v>95</v>
      </c>
      <c r="R17" s="65">
        <v>85.72</v>
      </c>
      <c r="S17" s="65">
        <v>-9.28</v>
      </c>
      <c r="T17" s="65">
        <v>97</v>
      </c>
      <c r="U17" s="65">
        <v>87.55</v>
      </c>
      <c r="V17" s="65">
        <v>-9.45</v>
      </c>
      <c r="W17" s="65">
        <v>99</v>
      </c>
      <c r="X17" s="65">
        <v>90.27</v>
      </c>
      <c r="Y17" s="65">
        <v>-8.73</v>
      </c>
    </row>
    <row r="18" spans="1:25" s="86" customFormat="1" ht="10.5" customHeight="1">
      <c r="A18" s="17"/>
      <c r="B18" s="1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s="71" customFormat="1" ht="24.75" customHeight="1">
      <c r="A19" s="199" t="s">
        <v>29</v>
      </c>
      <c r="B19" s="75" t="s">
        <v>10</v>
      </c>
      <c r="C19" s="65">
        <v>1.55</v>
      </c>
      <c r="D19" s="65">
        <v>2.86</v>
      </c>
      <c r="E19" s="65">
        <v>1.31</v>
      </c>
      <c r="F19" s="65">
        <v>15.48387096774195</v>
      </c>
      <c r="G19" s="65">
        <v>0.87</v>
      </c>
      <c r="H19" s="65">
        <v>2.09</v>
      </c>
      <c r="I19" s="65">
        <v>1.22</v>
      </c>
      <c r="J19" s="65">
        <v>1.75</v>
      </c>
      <c r="K19" s="65">
        <v>1.99</v>
      </c>
      <c r="L19" s="65">
        <v>-0.24</v>
      </c>
      <c r="M19" s="65" t="e">
        <v>#REF!</v>
      </c>
      <c r="N19" s="65">
        <v>3.79</v>
      </c>
      <c r="O19" s="65" t="e">
        <v>#REF!</v>
      </c>
      <c r="P19" s="65">
        <v>53.435114503816806</v>
      </c>
      <c r="Q19" s="65">
        <v>95</v>
      </c>
      <c r="R19" s="65">
        <v>86.28</v>
      </c>
      <c r="S19" s="65">
        <v>-8.72</v>
      </c>
      <c r="T19" s="65">
        <v>97</v>
      </c>
      <c r="U19" s="65">
        <v>89.54</v>
      </c>
      <c r="V19" s="65">
        <v>-7.460000000000008</v>
      </c>
      <c r="W19" s="65">
        <v>99</v>
      </c>
      <c r="X19" s="65">
        <v>91.57</v>
      </c>
      <c r="Y19" s="65">
        <v>-7.430000000000007</v>
      </c>
    </row>
    <row r="20" spans="1:25" s="71" customFormat="1" ht="24.75" customHeight="1">
      <c r="A20" s="200"/>
      <c r="B20" s="75" t="s">
        <v>11</v>
      </c>
      <c r="C20" s="65">
        <v>6.97</v>
      </c>
      <c r="D20" s="65">
        <v>11.13</v>
      </c>
      <c r="E20" s="65">
        <v>4.16</v>
      </c>
      <c r="F20" s="65">
        <v>40.315638450502135</v>
      </c>
      <c r="G20" s="65">
        <v>0.86</v>
      </c>
      <c r="H20" s="65">
        <v>2.2</v>
      </c>
      <c r="I20" s="65">
        <v>1.34</v>
      </c>
      <c r="J20" s="65">
        <v>1.75</v>
      </c>
      <c r="K20" s="65">
        <v>1.88</v>
      </c>
      <c r="L20" s="65">
        <v>-0.13</v>
      </c>
      <c r="M20" s="65" t="e">
        <v>#REF!</v>
      </c>
      <c r="N20" s="65">
        <v>8.96</v>
      </c>
      <c r="O20" s="65" t="e">
        <v>#REF!</v>
      </c>
      <c r="P20" s="65">
        <v>48.06201550387596</v>
      </c>
      <c r="Q20" s="65">
        <v>95</v>
      </c>
      <c r="R20" s="65">
        <v>92.52</v>
      </c>
      <c r="S20" s="65">
        <v>-2.48</v>
      </c>
      <c r="T20" s="65">
        <v>97</v>
      </c>
      <c r="U20" s="65">
        <v>95.49</v>
      </c>
      <c r="V20" s="65">
        <v>-1.5100000000000051</v>
      </c>
      <c r="W20" s="65">
        <v>99</v>
      </c>
      <c r="X20" s="65">
        <v>96.97</v>
      </c>
      <c r="Y20" s="65">
        <v>-2.03</v>
      </c>
    </row>
    <row r="21" spans="1:25" s="71" customFormat="1" ht="24.75" customHeight="1">
      <c r="A21" s="200"/>
      <c r="B21" s="5" t="s">
        <v>12</v>
      </c>
      <c r="C21" s="65">
        <v>4.77</v>
      </c>
      <c r="D21" s="65">
        <v>9.41</v>
      </c>
      <c r="E21" s="65">
        <v>4.64</v>
      </c>
      <c r="F21" s="65">
        <v>2.5210084033613285</v>
      </c>
      <c r="G21" s="65">
        <v>1.71</v>
      </c>
      <c r="H21" s="65">
        <v>2.72</v>
      </c>
      <c r="I21" s="65">
        <v>1.01</v>
      </c>
      <c r="J21" s="65">
        <v>1.75</v>
      </c>
      <c r="K21" s="65">
        <v>1.55</v>
      </c>
      <c r="L21" s="65">
        <v>0.2</v>
      </c>
      <c r="M21" s="65" t="e">
        <v>#REF!</v>
      </c>
      <c r="N21" s="65">
        <v>2.97</v>
      </c>
      <c r="O21" s="65" t="e">
        <v>#REF!</v>
      </c>
      <c r="P21" s="65">
        <v>80.31189083820661</v>
      </c>
      <c r="Q21" s="65">
        <v>95</v>
      </c>
      <c r="R21" s="65">
        <v>93.66</v>
      </c>
      <c r="S21" s="65">
        <v>-1.34</v>
      </c>
      <c r="T21" s="65">
        <v>97</v>
      </c>
      <c r="U21" s="65">
        <v>96.04</v>
      </c>
      <c r="V21" s="65">
        <v>-0.9599999999999937</v>
      </c>
      <c r="W21" s="65">
        <v>99</v>
      </c>
      <c r="X21" s="65">
        <v>98</v>
      </c>
      <c r="Y21" s="65">
        <v>-1</v>
      </c>
    </row>
    <row r="22" spans="1:25" s="71" customFormat="1" ht="24.75" customHeight="1">
      <c r="A22" s="201"/>
      <c r="B22" s="75" t="s">
        <v>13</v>
      </c>
      <c r="C22" s="65">
        <v>25.88</v>
      </c>
      <c r="D22" s="65">
        <v>51.66</v>
      </c>
      <c r="E22" s="65">
        <v>25.78</v>
      </c>
      <c r="F22" s="65">
        <v>0.3478933127174465</v>
      </c>
      <c r="G22" s="65">
        <v>6.34</v>
      </c>
      <c r="H22" s="65">
        <v>21.56</v>
      </c>
      <c r="I22" s="65">
        <v>15.22</v>
      </c>
      <c r="J22" s="65">
        <v>1.75</v>
      </c>
      <c r="K22" s="65">
        <v>3.72</v>
      </c>
      <c r="L22" s="65">
        <v>-1.97</v>
      </c>
      <c r="M22" s="65" t="e">
        <v>#REF!</v>
      </c>
      <c r="N22" s="65">
        <v>7.11</v>
      </c>
      <c r="O22" s="65" t="e">
        <v>#REF!</v>
      </c>
      <c r="P22" s="65">
        <v>19.894736842105267</v>
      </c>
      <c r="Q22" s="65">
        <v>95</v>
      </c>
      <c r="R22" s="65">
        <v>94.14</v>
      </c>
      <c r="S22" s="65">
        <v>-0.8599999999999994</v>
      </c>
      <c r="T22" s="65">
        <v>97</v>
      </c>
      <c r="U22" s="65">
        <v>96.07</v>
      </c>
      <c r="V22" s="65">
        <v>-0.9300000000000068</v>
      </c>
      <c r="W22" s="65">
        <v>99</v>
      </c>
      <c r="X22" s="65">
        <v>96.81</v>
      </c>
      <c r="Y22" s="65">
        <v>-2.19</v>
      </c>
    </row>
    <row r="23" spans="1:25" s="86" customFormat="1" ht="9.75" customHeight="1">
      <c r="A23" s="17"/>
      <c r="B23" s="1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71" customFormat="1" ht="24.75" customHeight="1">
      <c r="A24" s="199" t="s">
        <v>30</v>
      </c>
      <c r="B24" s="75" t="s">
        <v>14</v>
      </c>
      <c r="C24" s="65">
        <v>0.57</v>
      </c>
      <c r="D24" s="65">
        <v>1.11</v>
      </c>
      <c r="E24" s="65">
        <v>0.54</v>
      </c>
      <c r="F24" s="65">
        <v>3.571428571428535</v>
      </c>
      <c r="G24" s="65">
        <v>0.26</v>
      </c>
      <c r="H24" s="65">
        <v>0.58</v>
      </c>
      <c r="I24" s="65">
        <v>0.32</v>
      </c>
      <c r="J24" s="65">
        <v>1.75</v>
      </c>
      <c r="K24" s="65">
        <v>1.84</v>
      </c>
      <c r="L24" s="65">
        <v>-0.09000000000000008</v>
      </c>
      <c r="M24" s="65" t="e">
        <v>#REF!</v>
      </c>
      <c r="N24" s="65">
        <v>3.27</v>
      </c>
      <c r="O24" s="65" t="e">
        <v>#REF!</v>
      </c>
      <c r="P24" s="65">
        <v>59.493670886075954</v>
      </c>
      <c r="Q24" s="65">
        <v>95</v>
      </c>
      <c r="R24" s="65">
        <v>87.11</v>
      </c>
      <c r="S24" s="65">
        <v>-7.89</v>
      </c>
      <c r="T24" s="65">
        <v>97</v>
      </c>
      <c r="U24" s="65">
        <v>96.56</v>
      </c>
      <c r="V24" s="65">
        <v>-0.4399999999999977</v>
      </c>
      <c r="W24" s="65">
        <v>99</v>
      </c>
      <c r="X24" s="65">
        <v>98.01</v>
      </c>
      <c r="Y24" s="65">
        <v>-0.9899999999999949</v>
      </c>
    </row>
    <row r="25" spans="1:25" s="71" customFormat="1" ht="24.75" customHeight="1">
      <c r="A25" s="200"/>
      <c r="B25" s="75" t="s">
        <v>15</v>
      </c>
      <c r="C25" s="65">
        <v>1.4</v>
      </c>
      <c r="D25" s="65">
        <v>2.77</v>
      </c>
      <c r="E25" s="65">
        <v>1.37</v>
      </c>
      <c r="F25" s="65">
        <v>2.142857142857129</v>
      </c>
      <c r="G25" s="65">
        <v>0.33</v>
      </c>
      <c r="H25" s="65">
        <v>0.92</v>
      </c>
      <c r="I25" s="65">
        <v>0.59</v>
      </c>
      <c r="J25" s="65">
        <v>1.75</v>
      </c>
      <c r="K25" s="65">
        <v>1.89</v>
      </c>
      <c r="L25" s="65">
        <v>-0.14</v>
      </c>
      <c r="M25" s="65" t="e">
        <v>#REF!</v>
      </c>
      <c r="N25" s="65">
        <v>3.53</v>
      </c>
      <c r="O25" s="65" t="e">
        <v>#REF!</v>
      </c>
      <c r="P25" s="65">
        <v>41</v>
      </c>
      <c r="Q25" s="65">
        <v>95</v>
      </c>
      <c r="R25" s="65">
        <v>94.8</v>
      </c>
      <c r="S25" s="65">
        <v>-0.20000000000000284</v>
      </c>
      <c r="T25" s="65">
        <v>97</v>
      </c>
      <c r="U25" s="65">
        <v>96.92</v>
      </c>
      <c r="V25" s="65">
        <v>-0.0799999999999983</v>
      </c>
      <c r="W25" s="65">
        <v>99</v>
      </c>
      <c r="X25" s="65">
        <v>98.21</v>
      </c>
      <c r="Y25" s="65">
        <v>-0.7900000000000063</v>
      </c>
    </row>
    <row r="26" spans="1:25" s="71" customFormat="1" ht="24.75" customHeight="1">
      <c r="A26" s="200"/>
      <c r="B26" s="75" t="s">
        <v>16</v>
      </c>
      <c r="C26" s="65">
        <v>14.98</v>
      </c>
      <c r="D26" s="65">
        <v>29.87</v>
      </c>
      <c r="E26" s="65">
        <v>14.89</v>
      </c>
      <c r="F26" s="65">
        <v>0.5344021376085392</v>
      </c>
      <c r="G26" s="65">
        <v>4.06</v>
      </c>
      <c r="H26" s="65">
        <v>8.4</v>
      </c>
      <c r="I26" s="65">
        <v>4.34</v>
      </c>
      <c r="J26" s="65">
        <v>1.75</v>
      </c>
      <c r="K26" s="65">
        <v>4.04</v>
      </c>
      <c r="L26" s="65">
        <v>-2.29</v>
      </c>
      <c r="M26" s="65" t="e">
        <v>#REF!</v>
      </c>
      <c r="N26" s="65">
        <v>4.14</v>
      </c>
      <c r="O26" s="65" t="e">
        <v>#REF!</v>
      </c>
      <c r="P26" s="65">
        <v>64.33853738701725</v>
      </c>
      <c r="Q26" s="65">
        <v>95</v>
      </c>
      <c r="R26" s="65">
        <v>95.71</v>
      </c>
      <c r="S26" s="65">
        <v>0.7099999999999937</v>
      </c>
      <c r="T26" s="65">
        <v>97</v>
      </c>
      <c r="U26" s="65">
        <v>97.55</v>
      </c>
      <c r="V26" s="65">
        <v>0.5499999999999972</v>
      </c>
      <c r="W26" s="65">
        <v>99</v>
      </c>
      <c r="X26" s="65">
        <v>97.94</v>
      </c>
      <c r="Y26" s="65">
        <v>-1.06</v>
      </c>
    </row>
    <row r="27" spans="1:25" s="71" customFormat="1" ht="24.75" customHeight="1">
      <c r="A27" s="200"/>
      <c r="B27" s="75" t="s">
        <v>17</v>
      </c>
      <c r="C27" s="65">
        <v>3.11</v>
      </c>
      <c r="D27" s="65">
        <v>6.17</v>
      </c>
      <c r="E27" s="65">
        <v>3.06</v>
      </c>
      <c r="F27" s="65">
        <v>1.2903225806451624</v>
      </c>
      <c r="G27" s="65">
        <v>0.25</v>
      </c>
      <c r="H27" s="65">
        <v>0.7</v>
      </c>
      <c r="I27" s="65">
        <v>0.45</v>
      </c>
      <c r="J27" s="65">
        <v>1.75</v>
      </c>
      <c r="K27" s="65">
        <v>0.69</v>
      </c>
      <c r="L27" s="65">
        <v>1.06</v>
      </c>
      <c r="M27" s="65" t="e">
        <v>#REF!</v>
      </c>
      <c r="N27" s="65">
        <v>8.69</v>
      </c>
      <c r="O27" s="65" t="e">
        <v>#REF!</v>
      </c>
      <c r="P27" s="65">
        <v>40</v>
      </c>
      <c r="Q27" s="65">
        <v>95</v>
      </c>
      <c r="R27" s="65">
        <v>97.97</v>
      </c>
      <c r="S27" s="65">
        <v>2.97</v>
      </c>
      <c r="T27" s="65">
        <v>97</v>
      </c>
      <c r="U27" s="65">
        <v>98.74</v>
      </c>
      <c r="V27" s="65">
        <v>1.7399999999999949</v>
      </c>
      <c r="W27" s="65">
        <v>99</v>
      </c>
      <c r="X27" s="65">
        <v>99.13</v>
      </c>
      <c r="Y27" s="65">
        <v>0.12999999999999545</v>
      </c>
    </row>
    <row r="28" spans="1:25" s="71" customFormat="1" ht="24.75" customHeight="1">
      <c r="A28" s="200"/>
      <c r="B28" s="75" t="s">
        <v>18</v>
      </c>
      <c r="C28" s="65">
        <v>0.95</v>
      </c>
      <c r="D28" s="65">
        <v>1.86</v>
      </c>
      <c r="E28" s="65">
        <v>0.91</v>
      </c>
      <c r="F28" s="65">
        <v>4.210526315789454</v>
      </c>
      <c r="G28" s="65">
        <v>0.41</v>
      </c>
      <c r="H28" s="65">
        <v>0.66</v>
      </c>
      <c r="I28" s="65">
        <v>0.25</v>
      </c>
      <c r="J28" s="65">
        <v>1.75</v>
      </c>
      <c r="K28" s="65">
        <v>0.26</v>
      </c>
      <c r="L28" s="65">
        <v>1.49</v>
      </c>
      <c r="M28" s="65" t="e">
        <v>#REF!</v>
      </c>
      <c r="N28" s="65">
        <v>1.61</v>
      </c>
      <c r="O28" s="65" t="e">
        <v>#REF!</v>
      </c>
      <c r="P28" s="65">
        <v>79.50819672131146</v>
      </c>
      <c r="Q28" s="65">
        <v>95</v>
      </c>
      <c r="R28" s="65">
        <v>98.33</v>
      </c>
      <c r="S28" s="65">
        <v>3.33</v>
      </c>
      <c r="T28" s="65">
        <v>97</v>
      </c>
      <c r="U28" s="65">
        <v>99.23</v>
      </c>
      <c r="V28" s="65">
        <v>2.23</v>
      </c>
      <c r="W28" s="65">
        <v>99</v>
      </c>
      <c r="X28" s="65">
        <v>98.67</v>
      </c>
      <c r="Y28" s="65">
        <v>-0.3299999999999983</v>
      </c>
    </row>
    <row r="29" spans="1:25" s="71" customFormat="1" ht="24.75" customHeight="1">
      <c r="A29" s="200"/>
      <c r="B29" s="75" t="s">
        <v>19</v>
      </c>
      <c r="C29" s="65">
        <v>18.91</v>
      </c>
      <c r="D29" s="65">
        <v>37.56</v>
      </c>
      <c r="E29" s="65">
        <v>18.65</v>
      </c>
      <c r="F29" s="65">
        <v>1.3227513227513228</v>
      </c>
      <c r="G29" s="65">
        <v>1.38</v>
      </c>
      <c r="H29" s="65">
        <v>4.79</v>
      </c>
      <c r="I29" s="65">
        <v>3.41</v>
      </c>
      <c r="J29" s="65">
        <v>1.75</v>
      </c>
      <c r="K29" s="65">
        <v>2.14</v>
      </c>
      <c r="L29" s="65">
        <v>-0.39</v>
      </c>
      <c r="M29" s="65" t="e">
        <v>#REF!</v>
      </c>
      <c r="N29" s="65">
        <v>6.13</v>
      </c>
      <c r="O29" s="65" t="e">
        <v>#REF!</v>
      </c>
      <c r="P29" s="65">
        <v>17.43341404358353</v>
      </c>
      <c r="Q29" s="65">
        <v>95</v>
      </c>
      <c r="R29" s="65">
        <v>95.74</v>
      </c>
      <c r="S29" s="65">
        <v>0.7399999999999949</v>
      </c>
      <c r="T29" s="65">
        <v>97</v>
      </c>
      <c r="U29" s="65">
        <v>97.08</v>
      </c>
      <c r="V29" s="65">
        <v>0.0799999999999983</v>
      </c>
      <c r="W29" s="65">
        <v>99</v>
      </c>
      <c r="X29" s="65">
        <v>97.01</v>
      </c>
      <c r="Y29" s="65">
        <v>-1.9899999999999949</v>
      </c>
    </row>
    <row r="30" spans="1:25" s="71" customFormat="1" ht="24.75" customHeight="1">
      <c r="A30" s="200"/>
      <c r="B30" s="5" t="s">
        <v>20</v>
      </c>
      <c r="C30" s="65">
        <v>5.46</v>
      </c>
      <c r="D30" s="65">
        <v>10.84</v>
      </c>
      <c r="E30" s="65">
        <v>5.38</v>
      </c>
      <c r="F30" s="65">
        <v>1.2844036697247758</v>
      </c>
      <c r="G30" s="65">
        <v>0.86</v>
      </c>
      <c r="H30" s="65">
        <v>1.74</v>
      </c>
      <c r="I30" s="65">
        <v>0.88</v>
      </c>
      <c r="J30" s="65">
        <v>1.75</v>
      </c>
      <c r="K30" s="65">
        <v>3.22</v>
      </c>
      <c r="L30" s="65">
        <v>-1.47</v>
      </c>
      <c r="M30" s="65" t="e">
        <v>#REF!</v>
      </c>
      <c r="N30" s="65">
        <v>4.79</v>
      </c>
      <c r="O30" s="65" t="e">
        <v>#REF!</v>
      </c>
      <c r="P30" s="65">
        <v>65.625</v>
      </c>
      <c r="Q30" s="65">
        <v>95</v>
      </c>
      <c r="R30" s="65">
        <v>94.48</v>
      </c>
      <c r="S30" s="65">
        <v>-0.519999999999996</v>
      </c>
      <c r="T30" s="65">
        <v>97</v>
      </c>
      <c r="U30" s="65">
        <v>96.48</v>
      </c>
      <c r="V30" s="65">
        <v>-0.519999999999996</v>
      </c>
      <c r="W30" s="65">
        <v>99</v>
      </c>
      <c r="X30" s="65">
        <v>96.74</v>
      </c>
      <c r="Y30" s="65">
        <v>-2.260000000000005</v>
      </c>
    </row>
    <row r="31" spans="1:25" s="71" customFormat="1" ht="24.75" customHeight="1">
      <c r="A31" s="201"/>
      <c r="B31" s="5" t="s">
        <v>21</v>
      </c>
      <c r="C31" s="65">
        <v>1.67</v>
      </c>
      <c r="D31" s="65">
        <v>3.25</v>
      </c>
      <c r="E31" s="65">
        <v>1.58</v>
      </c>
      <c r="F31" s="65">
        <v>5.389221556886219</v>
      </c>
      <c r="G31" s="65">
        <v>0.45</v>
      </c>
      <c r="H31" s="65">
        <v>0.73</v>
      </c>
      <c r="I31" s="65">
        <v>0.28</v>
      </c>
      <c r="J31" s="65">
        <v>1.75</v>
      </c>
      <c r="K31" s="65">
        <v>1.82</v>
      </c>
      <c r="L31" s="65">
        <v>-0.07000000000000006</v>
      </c>
      <c r="M31" s="65" t="e">
        <v>#REF!</v>
      </c>
      <c r="N31" s="65">
        <v>5.89</v>
      </c>
      <c r="O31" s="65" t="e">
        <v>#REF!</v>
      </c>
      <c r="P31" s="65">
        <v>79.1044776119403</v>
      </c>
      <c r="Q31" s="65">
        <v>95</v>
      </c>
      <c r="R31" s="65">
        <v>90.12</v>
      </c>
      <c r="S31" s="65">
        <v>-4.88</v>
      </c>
      <c r="T31" s="65">
        <v>97</v>
      </c>
      <c r="U31" s="65">
        <v>93.78</v>
      </c>
      <c r="V31" s="65">
        <v>-3.22</v>
      </c>
      <c r="W31" s="65">
        <v>99</v>
      </c>
      <c r="X31" s="65">
        <v>96.92</v>
      </c>
      <c r="Y31" s="65">
        <v>-2.08</v>
      </c>
    </row>
    <row r="32" spans="1:25" s="86" customFormat="1" ht="10.5" customHeight="1">
      <c r="A32" s="17"/>
      <c r="B32" s="1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s="71" customFormat="1" ht="24.75" customHeight="1">
      <c r="A33" s="199" t="s">
        <v>31</v>
      </c>
      <c r="B33" s="75" t="s">
        <v>22</v>
      </c>
      <c r="C33" s="65">
        <v>14.26</v>
      </c>
      <c r="D33" s="65">
        <v>28.47</v>
      </c>
      <c r="E33" s="65">
        <v>14.21</v>
      </c>
      <c r="F33" s="65">
        <v>0.35063113604488577</v>
      </c>
      <c r="G33" s="65">
        <v>1.76</v>
      </c>
      <c r="H33" s="65">
        <v>4.28</v>
      </c>
      <c r="I33" s="65">
        <v>2.52</v>
      </c>
      <c r="J33" s="65">
        <v>1.75</v>
      </c>
      <c r="K33" s="65">
        <v>1.38</v>
      </c>
      <c r="L33" s="65">
        <v>0.37</v>
      </c>
      <c r="M33" s="65" t="e">
        <v>#REF!</v>
      </c>
      <c r="N33" s="65">
        <v>7.4</v>
      </c>
      <c r="O33" s="65" t="e">
        <v>#REF!</v>
      </c>
      <c r="P33" s="65">
        <v>52.27272727272727</v>
      </c>
      <c r="Q33" s="65">
        <v>95</v>
      </c>
      <c r="R33" s="65">
        <v>91.19</v>
      </c>
      <c r="S33" s="65">
        <v>-3.81</v>
      </c>
      <c r="T33" s="65">
        <v>97</v>
      </c>
      <c r="U33" s="65">
        <v>94.66</v>
      </c>
      <c r="V33" s="65">
        <v>-2.34</v>
      </c>
      <c r="W33" s="65">
        <v>99</v>
      </c>
      <c r="X33" s="65">
        <v>97.45</v>
      </c>
      <c r="Y33" s="65">
        <v>-1.55</v>
      </c>
    </row>
    <row r="34" spans="1:25" s="71" customFormat="1" ht="24.75" customHeight="1">
      <c r="A34" s="200"/>
      <c r="B34" s="75" t="s">
        <v>23</v>
      </c>
      <c r="C34" s="65">
        <v>2.37</v>
      </c>
      <c r="D34" s="65">
        <v>4.74</v>
      </c>
      <c r="E34" s="65">
        <v>2.37</v>
      </c>
      <c r="F34" s="65">
        <v>0</v>
      </c>
      <c r="G34" s="65">
        <v>0.47</v>
      </c>
      <c r="H34" s="65">
        <v>1.34</v>
      </c>
      <c r="I34" s="65">
        <v>0.87</v>
      </c>
      <c r="J34" s="65">
        <v>1.75</v>
      </c>
      <c r="K34" s="65">
        <v>0.46</v>
      </c>
      <c r="L34" s="65">
        <v>1.29</v>
      </c>
      <c r="M34" s="65" t="e">
        <v>#REF!</v>
      </c>
      <c r="N34" s="65">
        <v>7.05</v>
      </c>
      <c r="O34" s="65" t="e">
        <v>#REF!</v>
      </c>
      <c r="P34" s="65">
        <v>37.410071942446045</v>
      </c>
      <c r="Q34" s="65">
        <v>95</v>
      </c>
      <c r="R34" s="65">
        <v>97.07</v>
      </c>
      <c r="S34" s="65">
        <v>2.069999999999993</v>
      </c>
      <c r="T34" s="65">
        <v>97</v>
      </c>
      <c r="U34" s="65">
        <v>97.97</v>
      </c>
      <c r="V34" s="65">
        <v>0.9699999999999989</v>
      </c>
      <c r="W34" s="65">
        <v>99</v>
      </c>
      <c r="X34" s="65">
        <v>98.47</v>
      </c>
      <c r="Y34" s="65">
        <v>-0.5300000000000011</v>
      </c>
    </row>
    <row r="35" spans="1:25" s="71" customFormat="1" ht="24.75" customHeight="1">
      <c r="A35" s="200"/>
      <c r="B35" s="75" t="s">
        <v>24</v>
      </c>
      <c r="C35" s="65">
        <v>15.92</v>
      </c>
      <c r="D35" s="65">
        <v>21.65</v>
      </c>
      <c r="E35" s="65">
        <v>5.73</v>
      </c>
      <c r="F35" s="65">
        <v>64.00753768844221</v>
      </c>
      <c r="G35" s="65">
        <v>2.18</v>
      </c>
      <c r="H35" s="65">
        <v>5.57</v>
      </c>
      <c r="I35" s="65">
        <v>3.39</v>
      </c>
      <c r="J35" s="65">
        <v>1.75</v>
      </c>
      <c r="K35" s="65">
        <v>1.47</v>
      </c>
      <c r="L35" s="65">
        <v>0.28</v>
      </c>
      <c r="M35" s="65" t="e">
        <v>#REF!</v>
      </c>
      <c r="N35" s="65">
        <v>7.22</v>
      </c>
      <c r="O35" s="65" t="e">
        <v>#REF!</v>
      </c>
      <c r="P35" s="65">
        <v>48.006134969325146</v>
      </c>
      <c r="Q35" s="65">
        <v>95</v>
      </c>
      <c r="R35" s="65">
        <v>92.42</v>
      </c>
      <c r="S35" s="65">
        <v>-2.58</v>
      </c>
      <c r="T35" s="65">
        <v>97</v>
      </c>
      <c r="U35" s="65">
        <v>96.02</v>
      </c>
      <c r="V35" s="65">
        <v>-0.980000000000004</v>
      </c>
      <c r="W35" s="65">
        <v>99</v>
      </c>
      <c r="X35" s="65">
        <v>96.8</v>
      </c>
      <c r="Y35" s="65">
        <v>-2.2</v>
      </c>
    </row>
    <row r="36" spans="1:25" s="71" customFormat="1" ht="24.75" customHeight="1">
      <c r="A36" s="200"/>
      <c r="B36" s="75" t="s">
        <v>25</v>
      </c>
      <c r="C36" s="65">
        <v>1.34</v>
      </c>
      <c r="D36" s="65">
        <v>2.63</v>
      </c>
      <c r="E36" s="65">
        <v>1.29</v>
      </c>
      <c r="F36" s="65">
        <v>3.007518796992484</v>
      </c>
      <c r="G36" s="65">
        <v>0.38</v>
      </c>
      <c r="H36" s="65">
        <v>0.89</v>
      </c>
      <c r="I36" s="65">
        <v>0.51</v>
      </c>
      <c r="J36" s="65">
        <v>1.75</v>
      </c>
      <c r="K36" s="65">
        <v>0.21</v>
      </c>
      <c r="L36" s="65">
        <v>1.54</v>
      </c>
      <c r="M36" s="65" t="e">
        <v>#REF!</v>
      </c>
      <c r="N36" s="65">
        <v>1.07</v>
      </c>
      <c r="O36" s="65" t="e">
        <v>#REF!</v>
      </c>
      <c r="P36" s="65">
        <v>55.65217391304348</v>
      </c>
      <c r="Q36" s="65">
        <v>95</v>
      </c>
      <c r="R36" s="65">
        <v>98.24</v>
      </c>
      <c r="S36" s="65">
        <v>3.239999999999995</v>
      </c>
      <c r="T36" s="65">
        <v>97</v>
      </c>
      <c r="U36" s="65">
        <v>98.5</v>
      </c>
      <c r="V36" s="65">
        <v>1.5</v>
      </c>
      <c r="W36" s="65">
        <v>99</v>
      </c>
      <c r="X36" s="65">
        <v>99.43</v>
      </c>
      <c r="Y36" s="65">
        <v>0.4300000000000068</v>
      </c>
    </row>
    <row r="37" spans="1:25" s="71" customFormat="1" ht="24.75" customHeight="1">
      <c r="A37" s="201"/>
      <c r="B37" s="75" t="s">
        <v>26</v>
      </c>
      <c r="C37" s="65">
        <v>1.64</v>
      </c>
      <c r="D37" s="65">
        <v>3.25</v>
      </c>
      <c r="E37" s="65">
        <v>1.61</v>
      </c>
      <c r="F37" s="65">
        <v>1.829268292682915</v>
      </c>
      <c r="G37" s="65">
        <v>0.67</v>
      </c>
      <c r="H37" s="65">
        <v>1.84</v>
      </c>
      <c r="I37" s="65">
        <v>1.17</v>
      </c>
      <c r="J37" s="65">
        <v>1.75</v>
      </c>
      <c r="K37" s="65">
        <v>0.25</v>
      </c>
      <c r="L37" s="65">
        <v>1.5</v>
      </c>
      <c r="M37" s="65" t="e">
        <v>#REF!</v>
      </c>
      <c r="N37" s="65">
        <v>1.67</v>
      </c>
      <c r="O37" s="65" t="e">
        <v>#REF!</v>
      </c>
      <c r="P37" s="65">
        <v>41.20603015075377</v>
      </c>
      <c r="Q37" s="65">
        <v>95</v>
      </c>
      <c r="R37" s="65">
        <v>98.39</v>
      </c>
      <c r="S37" s="65">
        <v>3.39</v>
      </c>
      <c r="T37" s="65">
        <v>97</v>
      </c>
      <c r="U37" s="65">
        <v>98.51</v>
      </c>
      <c r="V37" s="65">
        <v>1.5100000000000051</v>
      </c>
      <c r="W37" s="65">
        <v>99</v>
      </c>
      <c r="X37" s="65">
        <v>98.84</v>
      </c>
      <c r="Y37" s="65">
        <v>-0.1599999999999966</v>
      </c>
    </row>
    <row r="38" spans="1:25" s="86" customFormat="1" ht="10.5" customHeight="1">
      <c r="A38" s="18"/>
      <c r="B38" s="1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71" customFormat="1" ht="24.75" customHeight="1">
      <c r="A39" s="202" t="s">
        <v>1</v>
      </c>
      <c r="B39" s="203"/>
      <c r="C39" s="69">
        <v>245.21</v>
      </c>
      <c r="D39" s="69">
        <v>475.78</v>
      </c>
      <c r="E39" s="69">
        <v>230.57</v>
      </c>
      <c r="F39" s="69">
        <v>5.9703927246034185</v>
      </c>
      <c r="G39" s="69">
        <v>39.21</v>
      </c>
      <c r="H39" s="69">
        <v>112.82</v>
      </c>
      <c r="I39" s="69">
        <v>73.61</v>
      </c>
      <c r="J39" s="69">
        <v>1.75</v>
      </c>
      <c r="K39" s="69">
        <v>3.03</v>
      </c>
      <c r="L39" s="69">
        <v>-1.28</v>
      </c>
      <c r="M39" s="69" t="e">
        <v>#REF!</v>
      </c>
      <c r="N39" s="69">
        <v>1.72</v>
      </c>
      <c r="O39" s="69" t="e">
        <v>#REF!</v>
      </c>
      <c r="P39" s="69">
        <v>37.41178471218434</v>
      </c>
      <c r="Q39" s="69">
        <v>95</v>
      </c>
      <c r="R39" s="69">
        <v>93.59</v>
      </c>
      <c r="S39" s="69">
        <v>-1.41</v>
      </c>
      <c r="T39" s="69">
        <v>97</v>
      </c>
      <c r="U39" s="69">
        <v>95.82</v>
      </c>
      <c r="V39" s="69">
        <v>-1.1800000000000068</v>
      </c>
      <c r="W39" s="69">
        <v>99</v>
      </c>
      <c r="X39" s="69">
        <v>97.15</v>
      </c>
      <c r="Y39" s="69">
        <v>-1.8499999999999943</v>
      </c>
    </row>
    <row r="40" spans="1:25" s="71" customFormat="1" ht="24.75" customHeight="1">
      <c r="A40" s="72"/>
      <c r="B40" s="72"/>
      <c r="C40" s="73"/>
      <c r="D40" s="73"/>
      <c r="E40" s="73"/>
      <c r="F40" s="73"/>
      <c r="G40" s="73"/>
      <c r="H40" s="73"/>
      <c r="I40" s="73"/>
      <c r="J40" s="73"/>
      <c r="K40" s="69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s="71" customFormat="1" ht="24.75" customHeight="1">
      <c r="A41" s="72"/>
      <c r="B41" s="72"/>
      <c r="D41" s="73"/>
      <c r="E41" s="73"/>
      <c r="F41" s="73"/>
      <c r="G41" s="73"/>
      <c r="H41" s="73"/>
      <c r="I41" s="73"/>
      <c r="J41" s="73"/>
      <c r="K41" s="69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="71" customFormat="1" ht="18" customHeight="1"/>
    <row r="43" s="71" customFormat="1" ht="18" customHeight="1">
      <c r="D43" s="88"/>
    </row>
    <row r="44" s="71" customFormat="1" ht="18" customHeight="1"/>
    <row r="45" s="71" customFormat="1" ht="18" customHeight="1"/>
    <row r="46" s="71" customFormat="1" ht="18" customHeight="1"/>
    <row r="47" s="71" customFormat="1" ht="18" customHeight="1"/>
    <row r="48" s="71" customFormat="1" ht="18" customHeight="1"/>
    <row r="49" s="71" customFormat="1" ht="18" customHeight="1"/>
    <row r="50" s="71" customFormat="1" ht="18" customHeight="1"/>
    <row r="51" s="71" customFormat="1" ht="18" customHeight="1"/>
    <row r="52" s="71" customFormat="1" ht="18" customHeight="1"/>
    <row r="53" s="71" customFormat="1" ht="18" customHeight="1"/>
    <row r="54" s="71" customFormat="1" ht="18" customHeight="1"/>
    <row r="55" s="71" customFormat="1" ht="18" customHeight="1"/>
    <row r="56" s="71" customFormat="1" ht="18" customHeight="1"/>
    <row r="57" s="71" customFormat="1" ht="18" customHeight="1"/>
    <row r="58" s="71" customFormat="1" ht="18" customHeight="1"/>
    <row r="59" s="71" customFormat="1" ht="18" customHeight="1"/>
    <row r="60" s="71" customFormat="1" ht="18" customHeight="1"/>
    <row r="61" s="71" customFormat="1" ht="18" customHeight="1"/>
    <row r="62" s="71" customFormat="1" ht="18" customHeight="1"/>
    <row r="63" s="71" customFormat="1" ht="18" customHeight="1"/>
    <row r="64" s="71" customFormat="1" ht="18" customHeight="1"/>
    <row r="65" s="71" customFormat="1" ht="18" customHeight="1"/>
    <row r="66" s="71" customFormat="1" ht="18" customHeight="1"/>
    <row r="67" s="71" customFormat="1" ht="18" customHeight="1"/>
    <row r="68" s="71" customFormat="1" ht="18" customHeight="1"/>
    <row r="69" s="71" customFormat="1" ht="18" customHeight="1"/>
    <row r="70" s="71" customFormat="1" ht="18" customHeight="1"/>
    <row r="71" s="71" customFormat="1" ht="18" customHeight="1"/>
    <row r="72" s="71" customFormat="1" ht="18" customHeight="1"/>
    <row r="73" s="71" customFormat="1" ht="18" customHeight="1"/>
    <row r="74" s="71" customFormat="1" ht="18" customHeight="1"/>
    <row r="75" s="71" customFormat="1" ht="18" customHeight="1"/>
    <row r="76" s="71" customFormat="1" ht="18" customHeight="1"/>
    <row r="77" s="71" customFormat="1" ht="18" customHeight="1"/>
    <row r="78" s="71" customFormat="1" ht="18" customHeight="1"/>
    <row r="79" s="71" customFormat="1" ht="18" customHeight="1"/>
    <row r="80" s="71" customFormat="1" ht="18" customHeight="1"/>
    <row r="81" s="71" customFormat="1" ht="18" customHeight="1"/>
    <row r="82" s="71" customFormat="1" ht="18" customHeight="1"/>
    <row r="83" s="71" customFormat="1" ht="18" customHeight="1"/>
    <row r="84" s="71" customFormat="1" ht="18" customHeight="1"/>
    <row r="85" s="71" customFormat="1" ht="18" customHeight="1"/>
    <row r="86" s="71" customFormat="1" ht="18" customHeight="1"/>
    <row r="87" s="71" customFormat="1" ht="18" customHeight="1"/>
    <row r="88" s="71" customFormat="1" ht="18" customHeight="1"/>
    <row r="89" s="71" customFormat="1" ht="18" customHeight="1"/>
    <row r="90" s="71" customFormat="1" ht="18" customHeight="1"/>
    <row r="91" s="71" customFormat="1" ht="18" customHeight="1"/>
    <row r="92" s="71" customFormat="1" ht="18" customHeight="1"/>
    <row r="93" s="71" customFormat="1" ht="18" customHeight="1"/>
    <row r="94" s="71" customFormat="1" ht="18" customHeight="1"/>
    <row r="95" s="71" customFormat="1" ht="18" customHeight="1"/>
    <row r="96" s="71" customFormat="1" ht="18" customHeight="1"/>
    <row r="97" s="71" customFormat="1" ht="18" customHeight="1"/>
    <row r="98" s="71" customFormat="1" ht="18" customHeight="1"/>
    <row r="99" s="71" customFormat="1" ht="18" customHeight="1"/>
    <row r="100" s="71" customFormat="1" ht="18" customHeight="1"/>
    <row r="101" s="71" customFormat="1" ht="18" customHeight="1"/>
    <row r="102" s="71" customFormat="1" ht="18" customHeight="1"/>
    <row r="103" s="71" customFormat="1" ht="18" customHeight="1"/>
    <row r="104" s="71" customFormat="1" ht="18" customHeight="1"/>
    <row r="105" s="71" customFormat="1" ht="18" customHeight="1"/>
    <row r="106" s="71" customFormat="1" ht="18" customHeight="1"/>
    <row r="107" s="71" customFormat="1" ht="18" customHeight="1"/>
    <row r="108" s="71" customFormat="1" ht="18" customHeight="1"/>
    <row r="109" s="71" customFormat="1" ht="18" customHeight="1"/>
    <row r="110" s="71" customFormat="1" ht="18" customHeight="1"/>
    <row r="111" s="71" customFormat="1" ht="18" customHeight="1"/>
    <row r="112" s="71" customFormat="1" ht="18" customHeight="1"/>
    <row r="113" s="71" customFormat="1" ht="18" customHeight="1"/>
    <row r="114" s="71" customFormat="1" ht="18" customHeight="1"/>
    <row r="115" s="71" customFormat="1" ht="18" customHeight="1"/>
    <row r="116" s="71" customFormat="1" ht="18" customHeight="1"/>
    <row r="117" s="71" customFormat="1" ht="18" customHeight="1"/>
    <row r="118" s="71" customFormat="1" ht="18" customHeight="1"/>
    <row r="119" s="71" customFormat="1" ht="18" customHeight="1"/>
    <row r="120" s="71" customFormat="1" ht="18" customHeight="1"/>
    <row r="121" s="71" customFormat="1" ht="18" customHeight="1"/>
    <row r="122" s="71" customFormat="1" ht="18" customHeight="1"/>
    <row r="123" s="71" customFormat="1" ht="18" customHeight="1"/>
    <row r="124" s="71" customFormat="1" ht="18" customHeight="1"/>
    <row r="125" s="71" customFormat="1" ht="18" customHeight="1"/>
    <row r="126" s="71" customFormat="1" ht="18" customHeight="1"/>
    <row r="127" s="71" customFormat="1" ht="18" customHeight="1"/>
    <row r="128" s="71" customFormat="1" ht="18" customHeight="1"/>
    <row r="129" s="71" customFormat="1" ht="18" customHeight="1"/>
    <row r="130" s="71" customFormat="1" ht="18" customHeight="1"/>
    <row r="131" s="71" customFormat="1" ht="18" customHeight="1"/>
    <row r="132" s="71" customFormat="1" ht="18" customHeight="1"/>
    <row r="133" s="71" customFormat="1" ht="18" customHeight="1"/>
    <row r="134" s="71" customFormat="1" ht="18" customHeight="1"/>
    <row r="135" s="71" customFormat="1" ht="18" customHeight="1"/>
    <row r="136" s="71" customFormat="1" ht="18" customHeight="1"/>
    <row r="137" s="71" customFormat="1" ht="18" customHeight="1"/>
    <row r="138" s="71" customFormat="1" ht="18" customHeight="1"/>
    <row r="139" s="71" customFormat="1" ht="18" customHeight="1"/>
    <row r="140" s="71" customFormat="1" ht="18" customHeight="1"/>
    <row r="141" s="71" customFormat="1" ht="18" customHeight="1"/>
    <row r="142" s="71" customFormat="1" ht="18" customHeight="1"/>
    <row r="143" s="71" customFormat="1" ht="18" customHeight="1"/>
    <row r="144" s="71" customFormat="1" ht="18" customHeight="1"/>
    <row r="145" s="71" customFormat="1" ht="18" customHeight="1"/>
    <row r="146" s="71" customFormat="1" ht="18" customHeight="1"/>
    <row r="147" s="71" customFormat="1" ht="18" customHeight="1"/>
    <row r="148" s="71" customFormat="1" ht="18" customHeight="1"/>
    <row r="149" s="71" customFormat="1" ht="18" customHeight="1"/>
    <row r="150" s="71" customFormat="1" ht="18" customHeight="1"/>
    <row r="151" s="71" customFormat="1" ht="18" customHeight="1"/>
    <row r="152" s="71" customFormat="1" ht="18" customHeight="1"/>
    <row r="153" s="71" customFormat="1" ht="18" customHeight="1"/>
    <row r="154" s="71" customFormat="1" ht="18" customHeight="1"/>
    <row r="155" s="71" customFormat="1" ht="18" customHeight="1"/>
    <row r="156" s="71" customFormat="1" ht="18" customHeight="1"/>
    <row r="157" s="71" customFormat="1" ht="18" customHeight="1"/>
    <row r="158" s="71" customFormat="1" ht="18" customHeight="1"/>
    <row r="159" s="71" customFormat="1" ht="18" customHeight="1"/>
    <row r="160" s="71" customFormat="1" ht="18" customHeight="1"/>
  </sheetData>
  <sheetProtection/>
  <mergeCells count="17">
    <mergeCell ref="A33:A37"/>
    <mergeCell ref="A39:B39"/>
    <mergeCell ref="W6:Y6"/>
    <mergeCell ref="A9:A17"/>
    <mergeCell ref="A19:A22"/>
    <mergeCell ref="A24:A31"/>
    <mergeCell ref="C6:F6"/>
    <mergeCell ref="G6:P6"/>
    <mergeCell ref="Q6:S6"/>
    <mergeCell ref="T6:V6"/>
    <mergeCell ref="A1:Y1"/>
    <mergeCell ref="A2:Y2"/>
    <mergeCell ref="A3:Y3"/>
    <mergeCell ref="A5:A7"/>
    <mergeCell ref="B5:B7"/>
    <mergeCell ref="C5:P5"/>
    <mergeCell ref="Q5:Y5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D34">
      <selection activeCell="D40" sqref="D40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9" t="s">
        <v>201</v>
      </c>
    </row>
    <row r="3" spans="2:7" ht="18">
      <c r="B3" s="208" t="s">
        <v>190</v>
      </c>
      <c r="C3" s="208"/>
      <c r="D3" s="208"/>
      <c r="E3" s="208"/>
      <c r="F3" s="208"/>
      <c r="G3" s="90"/>
    </row>
    <row r="4" spans="3:7" ht="18">
      <c r="C4" s="91"/>
      <c r="D4" s="91"/>
      <c r="E4" s="92"/>
      <c r="F4" s="92"/>
      <c r="G4" s="92"/>
    </row>
    <row r="5" spans="1:8" ht="90" customHeight="1">
      <c r="A5" s="93" t="s">
        <v>27</v>
      </c>
      <c r="B5" s="94" t="s">
        <v>148</v>
      </c>
      <c r="C5" s="95" t="s">
        <v>185</v>
      </c>
      <c r="D5" s="95" t="s">
        <v>191</v>
      </c>
      <c r="E5" s="95" t="s">
        <v>193</v>
      </c>
      <c r="F5" s="95" t="s">
        <v>184</v>
      </c>
      <c r="G5" s="95" t="s">
        <v>200</v>
      </c>
      <c r="H5" s="96" t="s">
        <v>173</v>
      </c>
    </row>
    <row r="6" spans="1:8" ht="17.25" customHeight="1">
      <c r="A6" s="94" t="s">
        <v>153</v>
      </c>
      <c r="B6" s="94" t="s">
        <v>158</v>
      </c>
      <c r="C6" s="94" t="s">
        <v>170</v>
      </c>
      <c r="D6" s="94" t="s">
        <v>192</v>
      </c>
      <c r="E6" s="94" t="s">
        <v>154</v>
      </c>
      <c r="F6" s="94" t="s">
        <v>159</v>
      </c>
      <c r="G6" s="94" t="s">
        <v>180</v>
      </c>
      <c r="H6" s="97" t="s">
        <v>174</v>
      </c>
    </row>
    <row r="7" spans="1:8" ht="15">
      <c r="A7" s="209" t="s">
        <v>28</v>
      </c>
      <c r="B7" s="98" t="s">
        <v>2</v>
      </c>
      <c r="C7" s="99">
        <v>41.18</v>
      </c>
      <c r="D7" s="99">
        <v>10.295</v>
      </c>
      <c r="E7" s="99">
        <v>8.0472</v>
      </c>
      <c r="F7" s="99">
        <v>19.54</v>
      </c>
      <c r="G7" s="99">
        <v>78.16610004856727</v>
      </c>
      <c r="H7" s="87">
        <v>17</v>
      </c>
    </row>
    <row r="8" spans="1:8" ht="15">
      <c r="A8" s="210"/>
      <c r="B8" s="98" t="s">
        <v>3</v>
      </c>
      <c r="C8" s="99">
        <v>352.42</v>
      </c>
      <c r="D8" s="99">
        <v>88.105</v>
      </c>
      <c r="E8" s="99">
        <v>67.8143</v>
      </c>
      <c r="F8" s="99">
        <v>19.24</v>
      </c>
      <c r="G8" s="99">
        <v>76.96986550139039</v>
      </c>
      <c r="H8" s="87">
        <v>19</v>
      </c>
    </row>
    <row r="9" spans="1:8" ht="15">
      <c r="A9" s="210"/>
      <c r="B9" s="100" t="s">
        <v>4</v>
      </c>
      <c r="C9" s="99">
        <v>222.03</v>
      </c>
      <c r="D9" s="99">
        <v>55.5075</v>
      </c>
      <c r="E9" s="99">
        <v>58.10509999999999</v>
      </c>
      <c r="F9" s="99">
        <v>26.17</v>
      </c>
      <c r="G9" s="99">
        <v>104.67972796468943</v>
      </c>
      <c r="H9" s="87">
        <v>1</v>
      </c>
    </row>
    <row r="10" spans="1:8" ht="15">
      <c r="A10" s="210"/>
      <c r="B10" s="98" t="s">
        <v>5</v>
      </c>
      <c r="C10" s="99">
        <v>147.56</v>
      </c>
      <c r="D10" s="99">
        <v>36.89</v>
      </c>
      <c r="E10" s="99">
        <v>35.7517</v>
      </c>
      <c r="F10" s="99">
        <v>24.23</v>
      </c>
      <c r="G10" s="99">
        <v>96.91433992952018</v>
      </c>
      <c r="H10" s="87">
        <v>2</v>
      </c>
    </row>
    <row r="11" spans="1:8" ht="15">
      <c r="A11" s="210"/>
      <c r="B11" s="98" t="s">
        <v>110</v>
      </c>
      <c r="C11" s="99">
        <v>187.04</v>
      </c>
      <c r="D11" s="99">
        <v>46.76</v>
      </c>
      <c r="E11" s="99">
        <v>37.271100000000004</v>
      </c>
      <c r="F11" s="99">
        <v>19.93</v>
      </c>
      <c r="G11" s="99">
        <v>79.70722840034219</v>
      </c>
      <c r="H11" s="87">
        <v>13</v>
      </c>
    </row>
    <row r="12" spans="1:8" ht="15">
      <c r="A12" s="210"/>
      <c r="B12" s="100" t="s">
        <v>41</v>
      </c>
      <c r="C12" s="99">
        <v>129.77</v>
      </c>
      <c r="D12" s="99">
        <v>32.4425</v>
      </c>
      <c r="E12" s="99">
        <v>22.764499999999998</v>
      </c>
      <c r="F12" s="99">
        <v>17.54</v>
      </c>
      <c r="G12" s="99">
        <v>70.16876011404793</v>
      </c>
      <c r="H12" s="87">
        <v>25</v>
      </c>
    </row>
    <row r="13" spans="1:8" ht="15">
      <c r="A13" s="210"/>
      <c r="B13" s="100" t="s">
        <v>7</v>
      </c>
      <c r="C13" s="99">
        <v>169.24</v>
      </c>
      <c r="D13" s="99">
        <v>42.31</v>
      </c>
      <c r="E13" s="99">
        <v>31.915399999999998</v>
      </c>
      <c r="F13" s="99">
        <v>18.86</v>
      </c>
      <c r="G13" s="99">
        <v>75.43228551169935</v>
      </c>
      <c r="H13" s="87">
        <v>23</v>
      </c>
    </row>
    <row r="14" spans="1:8" ht="15">
      <c r="A14" s="210"/>
      <c r="B14" s="98" t="s">
        <v>8</v>
      </c>
      <c r="C14" s="99">
        <v>611.72</v>
      </c>
      <c r="D14" s="99">
        <v>152.93</v>
      </c>
      <c r="E14" s="99">
        <v>104.9703</v>
      </c>
      <c r="F14" s="99">
        <v>17.16</v>
      </c>
      <c r="G14" s="99">
        <v>68.63944288236448</v>
      </c>
      <c r="H14" s="87">
        <v>26</v>
      </c>
    </row>
    <row r="15" spans="1:8" ht="15">
      <c r="A15" s="210"/>
      <c r="B15" s="98" t="s">
        <v>9</v>
      </c>
      <c r="C15" s="99">
        <v>333.88</v>
      </c>
      <c r="D15" s="99">
        <v>83.47</v>
      </c>
      <c r="E15" s="99">
        <v>62.775099999999995</v>
      </c>
      <c r="F15" s="99">
        <v>18.8</v>
      </c>
      <c r="G15" s="99">
        <v>75.20678087935785</v>
      </c>
      <c r="H15" s="87">
        <v>24</v>
      </c>
    </row>
    <row r="16" spans="2:8" s="101" customFormat="1" ht="7.5" customHeight="1">
      <c r="B16" s="102"/>
      <c r="C16" s="103"/>
      <c r="D16" s="103"/>
      <c r="E16" s="102"/>
      <c r="F16" s="102"/>
      <c r="G16" s="102"/>
      <c r="H16" s="104"/>
    </row>
    <row r="17" spans="1:8" ht="15">
      <c r="A17" s="206" t="s">
        <v>29</v>
      </c>
      <c r="B17" s="98" t="s">
        <v>10</v>
      </c>
      <c r="C17" s="99">
        <v>180.64</v>
      </c>
      <c r="D17" s="99">
        <v>45.16</v>
      </c>
      <c r="E17" s="99">
        <v>37.6705</v>
      </c>
      <c r="F17" s="99">
        <v>20.85</v>
      </c>
      <c r="G17" s="99">
        <v>83.41563330380868</v>
      </c>
      <c r="H17" s="87">
        <v>7</v>
      </c>
    </row>
    <row r="18" spans="1:8" ht="15">
      <c r="A18" s="206"/>
      <c r="B18" s="98" t="s">
        <v>11</v>
      </c>
      <c r="C18" s="99">
        <v>481.88</v>
      </c>
      <c r="D18" s="99">
        <v>120.47</v>
      </c>
      <c r="E18" s="99">
        <v>97.6464</v>
      </c>
      <c r="F18" s="99">
        <v>20.26</v>
      </c>
      <c r="G18" s="99">
        <v>81.05453639910351</v>
      </c>
      <c r="H18" s="87">
        <v>11</v>
      </c>
    </row>
    <row r="19" spans="1:8" ht="15">
      <c r="A19" s="206"/>
      <c r="B19" s="100" t="s">
        <v>12</v>
      </c>
      <c r="C19" s="99">
        <v>381.32</v>
      </c>
      <c r="D19" s="99">
        <v>95.33</v>
      </c>
      <c r="E19" s="99">
        <v>84.9586</v>
      </c>
      <c r="F19" s="99">
        <v>22.28</v>
      </c>
      <c r="G19" s="99">
        <v>89.12052868981434</v>
      </c>
      <c r="H19" s="87">
        <v>4</v>
      </c>
    </row>
    <row r="20" spans="1:8" ht="15">
      <c r="A20" s="206"/>
      <c r="B20" s="98" t="s">
        <v>13</v>
      </c>
      <c r="C20" s="99">
        <v>855.11</v>
      </c>
      <c r="D20" s="99">
        <v>213.7775</v>
      </c>
      <c r="E20" s="99">
        <v>185.3209</v>
      </c>
      <c r="F20" s="99">
        <v>21.67</v>
      </c>
      <c r="G20" s="99">
        <v>86.6886833272912</v>
      </c>
      <c r="H20" s="87">
        <v>5</v>
      </c>
    </row>
    <row r="21" spans="2:8" s="101" customFormat="1" ht="7.5" customHeight="1">
      <c r="B21" s="102"/>
      <c r="C21" s="103"/>
      <c r="D21" s="103"/>
      <c r="E21" s="102"/>
      <c r="F21" s="102"/>
      <c r="G21" s="102"/>
      <c r="H21" s="104"/>
    </row>
    <row r="22" spans="1:8" ht="15">
      <c r="A22" s="206" t="s">
        <v>30</v>
      </c>
      <c r="B22" s="98" t="s">
        <v>14</v>
      </c>
      <c r="C22" s="99">
        <v>369.42</v>
      </c>
      <c r="D22" s="99">
        <v>92.355</v>
      </c>
      <c r="E22" s="99">
        <v>73.97879999999999</v>
      </c>
      <c r="F22" s="99">
        <v>20.03</v>
      </c>
      <c r="G22" s="99">
        <v>80.10264739321097</v>
      </c>
      <c r="H22" s="87">
        <v>12</v>
      </c>
    </row>
    <row r="23" spans="1:8" ht="15">
      <c r="A23" s="206"/>
      <c r="B23" s="98" t="s">
        <v>15</v>
      </c>
      <c r="C23" s="99">
        <v>203.42</v>
      </c>
      <c r="D23" s="99">
        <v>50.855</v>
      </c>
      <c r="E23" s="99">
        <v>41.6123</v>
      </c>
      <c r="F23" s="99">
        <v>20.46</v>
      </c>
      <c r="G23" s="99">
        <v>81.82538590109135</v>
      </c>
      <c r="H23" s="87">
        <v>9</v>
      </c>
    </row>
    <row r="24" spans="1:8" ht="15">
      <c r="A24" s="206"/>
      <c r="B24" s="98" t="s">
        <v>16</v>
      </c>
      <c r="C24" s="99">
        <v>336.76</v>
      </c>
      <c r="D24" s="99">
        <v>84.19</v>
      </c>
      <c r="E24" s="99">
        <v>69.26720000000002</v>
      </c>
      <c r="F24" s="99">
        <v>20.57</v>
      </c>
      <c r="G24" s="99">
        <v>82.27485449578337</v>
      </c>
      <c r="H24" s="87">
        <v>8</v>
      </c>
    </row>
    <row r="25" spans="1:8" ht="15">
      <c r="A25" s="206"/>
      <c r="B25" s="98" t="s">
        <v>17</v>
      </c>
      <c r="C25" s="99">
        <v>536.38</v>
      </c>
      <c r="D25" s="99">
        <v>134.095</v>
      </c>
      <c r="E25" s="99">
        <v>101.27359999999999</v>
      </c>
      <c r="F25" s="99">
        <v>18.88</v>
      </c>
      <c r="G25" s="99">
        <v>75.52377046124016</v>
      </c>
      <c r="H25" s="87">
        <v>22</v>
      </c>
    </row>
    <row r="26" spans="1:8" ht="15">
      <c r="A26" s="206"/>
      <c r="B26" s="98" t="s">
        <v>18</v>
      </c>
      <c r="C26" s="99">
        <v>642.63</v>
      </c>
      <c r="D26" s="99">
        <v>160.6575</v>
      </c>
      <c r="E26" s="99">
        <v>122.9199</v>
      </c>
      <c r="F26" s="99">
        <v>19.13</v>
      </c>
      <c r="G26" s="99">
        <v>76.51052705289202</v>
      </c>
      <c r="H26" s="87">
        <v>20</v>
      </c>
    </row>
    <row r="27" spans="1:8" ht="15">
      <c r="A27" s="206"/>
      <c r="B27" s="98" t="s">
        <v>19</v>
      </c>
      <c r="C27" s="99">
        <v>1043.31</v>
      </c>
      <c r="D27" s="99">
        <v>260.8275</v>
      </c>
      <c r="E27" s="99">
        <v>198.49599999999998</v>
      </c>
      <c r="F27" s="99">
        <v>19.03</v>
      </c>
      <c r="G27" s="99">
        <v>76.10240484611477</v>
      </c>
      <c r="H27" s="87">
        <v>21</v>
      </c>
    </row>
    <row r="28" spans="1:8" ht="15">
      <c r="A28" s="206"/>
      <c r="B28" s="100" t="s">
        <v>20</v>
      </c>
      <c r="C28" s="99">
        <v>389.19</v>
      </c>
      <c r="D28" s="99">
        <v>97.2975</v>
      </c>
      <c r="E28" s="99">
        <v>75.3683</v>
      </c>
      <c r="F28" s="99">
        <v>19.37</v>
      </c>
      <c r="G28" s="99">
        <v>77.46170251034201</v>
      </c>
      <c r="H28" s="87">
        <v>18</v>
      </c>
    </row>
    <row r="29" spans="1:8" ht="15">
      <c r="A29" s="206"/>
      <c r="B29" s="100" t="s">
        <v>21</v>
      </c>
      <c r="C29" s="99">
        <v>174.81</v>
      </c>
      <c r="D29" s="99">
        <v>43.7025</v>
      </c>
      <c r="E29" s="99">
        <v>35.5766</v>
      </c>
      <c r="F29" s="99">
        <v>20.35</v>
      </c>
      <c r="G29" s="99">
        <v>81.40632686917225</v>
      </c>
      <c r="H29" s="87">
        <v>10</v>
      </c>
    </row>
    <row r="30" spans="2:8" s="101" customFormat="1" ht="7.5" customHeight="1">
      <c r="B30" s="102"/>
      <c r="C30" s="103"/>
      <c r="D30" s="103"/>
      <c r="E30" s="102"/>
      <c r="F30" s="102"/>
      <c r="G30" s="102"/>
      <c r="H30" s="104"/>
    </row>
    <row r="31" spans="1:8" ht="15">
      <c r="A31" s="206" t="s">
        <v>31</v>
      </c>
      <c r="B31" s="98" t="s">
        <v>22</v>
      </c>
      <c r="C31" s="99">
        <v>1264.84</v>
      </c>
      <c r="D31" s="99">
        <v>316.21</v>
      </c>
      <c r="E31" s="99">
        <v>250.60469999999998</v>
      </c>
      <c r="F31" s="99">
        <v>19.81</v>
      </c>
      <c r="G31" s="99">
        <v>79.25261693178584</v>
      </c>
      <c r="H31" s="87">
        <v>15</v>
      </c>
    </row>
    <row r="32" spans="1:8" ht="15">
      <c r="A32" s="206"/>
      <c r="B32" s="98" t="s">
        <v>23</v>
      </c>
      <c r="C32" s="99">
        <v>253.52</v>
      </c>
      <c r="D32" s="99">
        <v>63.38</v>
      </c>
      <c r="E32" s="99">
        <v>56.5669</v>
      </c>
      <c r="F32" s="99">
        <v>22.31</v>
      </c>
      <c r="G32" s="99">
        <v>89.25039444619752</v>
      </c>
      <c r="H32" s="87">
        <v>3</v>
      </c>
    </row>
    <row r="33" spans="1:8" ht="15">
      <c r="A33" s="206"/>
      <c r="B33" s="98" t="s">
        <v>24</v>
      </c>
      <c r="C33" s="99">
        <v>831.65</v>
      </c>
      <c r="D33" s="99">
        <v>207.9125</v>
      </c>
      <c r="E33" s="99">
        <v>164.68529999999998</v>
      </c>
      <c r="F33" s="99">
        <v>19.8</v>
      </c>
      <c r="G33" s="99">
        <v>79.20894607106355</v>
      </c>
      <c r="H33" s="87">
        <v>16</v>
      </c>
    </row>
    <row r="34" spans="1:8" ht="15">
      <c r="A34" s="206"/>
      <c r="B34" s="98" t="s">
        <v>25</v>
      </c>
      <c r="C34" s="99">
        <v>1080.25</v>
      </c>
      <c r="D34" s="99">
        <v>270.0625</v>
      </c>
      <c r="E34" s="99">
        <v>229.92989999999998</v>
      </c>
      <c r="F34" s="99">
        <v>21.28</v>
      </c>
      <c r="G34" s="99">
        <v>85.13951400138856</v>
      </c>
      <c r="H34" s="87">
        <v>6</v>
      </c>
    </row>
    <row r="35" spans="1:8" ht="15">
      <c r="A35" s="206"/>
      <c r="B35" s="98" t="s">
        <v>26</v>
      </c>
      <c r="C35" s="99">
        <v>994.03</v>
      </c>
      <c r="D35" s="99">
        <v>248.5075</v>
      </c>
      <c r="E35" s="99">
        <v>197.0663</v>
      </c>
      <c r="F35" s="99">
        <v>19.82</v>
      </c>
      <c r="G35" s="99">
        <v>79.29994064565456</v>
      </c>
      <c r="H35" s="87">
        <v>14</v>
      </c>
    </row>
    <row r="36" spans="2:8" s="101" customFormat="1" ht="7.5" customHeight="1">
      <c r="B36" s="105"/>
      <c r="C36" s="103"/>
      <c r="D36" s="103"/>
      <c r="E36" s="102"/>
      <c r="F36" s="102"/>
      <c r="G36" s="102"/>
      <c r="H36" s="104"/>
    </row>
    <row r="37" spans="1:8" s="107" customFormat="1" ht="15.75">
      <c r="A37" s="207" t="s">
        <v>1</v>
      </c>
      <c r="B37" s="207"/>
      <c r="C37" s="106">
        <v>12214</v>
      </c>
      <c r="D37" s="106">
        <v>3053.5</v>
      </c>
      <c r="E37" s="106">
        <v>2452.3579999999997</v>
      </c>
      <c r="F37" s="106">
        <v>20.08</v>
      </c>
      <c r="G37" s="106">
        <v>80.31301784837072</v>
      </c>
      <c r="H37" s="87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workbookViewId="0" topLeftCell="A4">
      <selection activeCell="D35" sqref="D35"/>
    </sheetView>
  </sheetViews>
  <sheetFormatPr defaultColWidth="9.140625" defaultRowHeight="12.75"/>
  <cols>
    <col min="1" max="1" width="28.8515625" style="0" customWidth="1"/>
    <col min="2" max="3" width="15.00390625" style="0" customWidth="1"/>
    <col min="4" max="7" width="14.7109375" style="0" customWidth="1"/>
  </cols>
  <sheetData>
    <row r="1" spans="1:7" ht="12.75">
      <c r="A1" s="108"/>
      <c r="B1" s="108"/>
      <c r="C1" s="108"/>
      <c r="D1" s="108"/>
      <c r="E1" s="108"/>
      <c r="F1" s="108"/>
      <c r="G1" s="108"/>
    </row>
    <row r="2" spans="1:7" ht="18">
      <c r="A2" s="211" t="s">
        <v>197</v>
      </c>
      <c r="B2" s="211"/>
      <c r="C2" s="211"/>
      <c r="D2" s="211"/>
      <c r="E2" s="211"/>
      <c r="F2" s="211"/>
      <c r="G2" s="211"/>
    </row>
    <row r="3" spans="1:7" ht="15">
      <c r="A3" s="109"/>
      <c r="B3" s="109"/>
      <c r="C3" s="109"/>
      <c r="D3" s="109"/>
      <c r="E3" s="109"/>
      <c r="F3" s="109"/>
      <c r="G3" s="110" t="s">
        <v>152</v>
      </c>
    </row>
    <row r="4" spans="1:7" ht="15">
      <c r="A4" s="109"/>
      <c r="B4" s="109"/>
      <c r="C4" s="109"/>
      <c r="D4" s="109"/>
      <c r="E4" s="109"/>
      <c r="F4" s="109"/>
      <c r="G4" s="107" t="s">
        <v>175</v>
      </c>
    </row>
    <row r="5" spans="1:7" ht="24" customHeight="1">
      <c r="A5" s="212" t="s">
        <v>149</v>
      </c>
      <c r="B5" s="213" t="s">
        <v>196</v>
      </c>
      <c r="C5" s="213"/>
      <c r="D5" s="213"/>
      <c r="E5" s="213" t="s">
        <v>202</v>
      </c>
      <c r="F5" s="213"/>
      <c r="G5" s="213"/>
    </row>
    <row r="6" spans="1:7" ht="31.5">
      <c r="A6" s="212"/>
      <c r="B6" s="112" t="s">
        <v>176</v>
      </c>
      <c r="C6" s="112" t="s">
        <v>194</v>
      </c>
      <c r="D6" s="111" t="s">
        <v>195</v>
      </c>
      <c r="E6" s="112" t="s">
        <v>167</v>
      </c>
      <c r="F6" s="112" t="s">
        <v>194</v>
      </c>
      <c r="G6" s="111" t="s">
        <v>195</v>
      </c>
    </row>
    <row r="7" spans="1:7" ht="15">
      <c r="A7" s="113" t="s">
        <v>2</v>
      </c>
      <c r="B7" s="117">
        <v>7.8478479089632165</v>
      </c>
      <c r="C7" s="117">
        <v>8.0472</v>
      </c>
      <c r="D7" s="117">
        <v>2.540213487179062</v>
      </c>
      <c r="E7" s="113">
        <v>7.44</v>
      </c>
      <c r="F7" s="117">
        <v>8.0472</v>
      </c>
      <c r="G7" s="117">
        <v>8.161290322580642</v>
      </c>
    </row>
    <row r="8" spans="1:7" ht="15">
      <c r="A8" s="113" t="s">
        <v>3</v>
      </c>
      <c r="B8" s="117">
        <v>69.60357208417588</v>
      </c>
      <c r="C8" s="117">
        <v>67.8143</v>
      </c>
      <c r="D8" s="117">
        <v>-2.570661290216543</v>
      </c>
      <c r="E8" s="113">
        <v>69.11</v>
      </c>
      <c r="F8" s="117">
        <v>67.8143</v>
      </c>
      <c r="G8" s="117">
        <v>-1.874837216032407</v>
      </c>
    </row>
    <row r="9" spans="1:7" ht="15">
      <c r="A9" s="113" t="s">
        <v>4</v>
      </c>
      <c r="B9" s="117">
        <v>65.27174959000001</v>
      </c>
      <c r="C9" s="117">
        <v>58.1051</v>
      </c>
      <c r="D9" s="117">
        <v>-10.979711184420255</v>
      </c>
      <c r="E9" s="113">
        <v>57.61</v>
      </c>
      <c r="F9" s="117">
        <v>58.1051</v>
      </c>
      <c r="G9" s="117">
        <v>0.8593994098246845</v>
      </c>
    </row>
    <row r="10" spans="1:7" ht="15">
      <c r="A10" s="113" t="s">
        <v>5</v>
      </c>
      <c r="B10" s="117">
        <v>39.46731480954212</v>
      </c>
      <c r="C10" s="117">
        <v>35.7517</v>
      </c>
      <c r="D10" s="117">
        <v>-9.414409942689547</v>
      </c>
      <c r="E10" s="113">
        <v>31.66</v>
      </c>
      <c r="F10" s="117">
        <v>35.7517</v>
      </c>
      <c r="G10" s="117">
        <v>12.923878711307642</v>
      </c>
    </row>
    <row r="11" spans="1:7" ht="15">
      <c r="A11" s="114" t="s">
        <v>6</v>
      </c>
      <c r="B11" s="117">
        <v>40.308280084</v>
      </c>
      <c r="C11" s="117">
        <v>37.2711</v>
      </c>
      <c r="D11" s="117">
        <v>-7.534878882628353</v>
      </c>
      <c r="E11" s="113">
        <v>36.48</v>
      </c>
      <c r="F11" s="117">
        <v>37.2711</v>
      </c>
      <c r="G11" s="117">
        <v>2.16858552631579</v>
      </c>
    </row>
    <row r="12" spans="1:7" ht="15">
      <c r="A12" s="114" t="s">
        <v>41</v>
      </c>
      <c r="B12" s="117">
        <v>24.2342055592</v>
      </c>
      <c r="C12" s="117">
        <v>22.7645</v>
      </c>
      <c r="D12" s="117">
        <v>-6.0645914536367185</v>
      </c>
      <c r="E12" s="113">
        <v>21.97</v>
      </c>
      <c r="F12" s="117">
        <v>22.7645</v>
      </c>
      <c r="G12" s="117">
        <v>3.616294947655908</v>
      </c>
    </row>
    <row r="13" spans="1:7" ht="15">
      <c r="A13" s="113" t="s">
        <v>7</v>
      </c>
      <c r="B13" s="117">
        <v>35.314603395</v>
      </c>
      <c r="C13" s="117">
        <v>31.915399999999995</v>
      </c>
      <c r="D13" s="117">
        <v>-9.62548936761181</v>
      </c>
      <c r="E13" s="113">
        <v>36.09</v>
      </c>
      <c r="F13" s="117">
        <v>31.915399999999995</v>
      </c>
      <c r="G13" s="117">
        <v>-11.567193128290407</v>
      </c>
    </row>
    <row r="14" spans="1:7" ht="15">
      <c r="A14" s="113" t="s">
        <v>8</v>
      </c>
      <c r="B14" s="117">
        <v>129.1394508231592</v>
      </c>
      <c r="C14" s="117">
        <v>104.97030000000001</v>
      </c>
      <c r="D14" s="117">
        <v>-18.71554406426577</v>
      </c>
      <c r="E14" s="113">
        <v>107.85</v>
      </c>
      <c r="F14" s="117">
        <v>104.97030000000001</v>
      </c>
      <c r="G14" s="117">
        <v>-2.6700973574408766</v>
      </c>
    </row>
    <row r="15" spans="1:7" ht="15">
      <c r="A15" s="113" t="s">
        <v>9</v>
      </c>
      <c r="B15" s="117">
        <v>68.71910799400001</v>
      </c>
      <c r="C15" s="117">
        <v>62.775099999999995</v>
      </c>
      <c r="D15" s="117">
        <v>-8.649716458075968</v>
      </c>
      <c r="E15" s="113">
        <v>63.42</v>
      </c>
      <c r="F15" s="117">
        <v>62.775099999999995</v>
      </c>
      <c r="G15" s="117">
        <v>-1.0168716493219911</v>
      </c>
    </row>
    <row r="16" spans="1:7" s="107" customFormat="1" ht="7.5" customHeight="1">
      <c r="A16" s="118"/>
      <c r="B16" s="118"/>
      <c r="C16" s="118"/>
      <c r="D16" s="118"/>
      <c r="E16" s="118"/>
      <c r="F16" s="118"/>
      <c r="G16" s="118"/>
    </row>
    <row r="17" spans="1:7" ht="15">
      <c r="A17" s="113" t="s">
        <v>10</v>
      </c>
      <c r="B17" s="117">
        <v>36.499443757262</v>
      </c>
      <c r="C17" s="117">
        <v>37.670500000000004</v>
      </c>
      <c r="D17" s="117">
        <v>3.208422162611748</v>
      </c>
      <c r="E17" s="113">
        <v>33.16</v>
      </c>
      <c r="F17" s="117">
        <v>37.670500000000004</v>
      </c>
      <c r="G17" s="117">
        <v>13.602231604342604</v>
      </c>
    </row>
    <row r="18" spans="1:7" ht="15">
      <c r="A18" s="113" t="s">
        <v>11</v>
      </c>
      <c r="B18" s="117">
        <v>101.18376527837698</v>
      </c>
      <c r="C18" s="117">
        <v>97.6464</v>
      </c>
      <c r="D18" s="117">
        <v>-3.4959810683512074</v>
      </c>
      <c r="E18" s="113">
        <v>86.92</v>
      </c>
      <c r="F18" s="117">
        <v>97.6464</v>
      </c>
      <c r="G18" s="117">
        <v>12.340543028071787</v>
      </c>
    </row>
    <row r="19" spans="1:7" ht="15">
      <c r="A19" s="113" t="s">
        <v>12</v>
      </c>
      <c r="B19" s="117">
        <v>83.20921906610427</v>
      </c>
      <c r="C19" s="117">
        <v>84.9586</v>
      </c>
      <c r="D19" s="117">
        <v>2.102388357359739</v>
      </c>
      <c r="E19" s="113">
        <v>68.77</v>
      </c>
      <c r="F19" s="117">
        <v>84.9586</v>
      </c>
      <c r="G19" s="117">
        <v>23.540206485386083</v>
      </c>
    </row>
    <row r="20" spans="1:7" ht="15">
      <c r="A20" s="113" t="s">
        <v>13</v>
      </c>
      <c r="B20" s="117">
        <v>179.4739887286483</v>
      </c>
      <c r="C20" s="117">
        <v>185.3209</v>
      </c>
      <c r="D20" s="117">
        <v>3.257804271677389</v>
      </c>
      <c r="E20" s="113">
        <v>176.8</v>
      </c>
      <c r="F20" s="117">
        <v>185.3209</v>
      </c>
      <c r="G20" s="117">
        <v>4.819513574660624</v>
      </c>
    </row>
    <row r="21" spans="1:7" s="107" customFormat="1" ht="7.5" customHeight="1">
      <c r="A21" s="118"/>
      <c r="B21" s="118"/>
      <c r="C21" s="118"/>
      <c r="D21" s="118"/>
      <c r="E21" s="118"/>
      <c r="F21" s="118"/>
      <c r="G21" s="118"/>
    </row>
    <row r="22" spans="1:7" ht="15">
      <c r="A22" s="113" t="s">
        <v>14</v>
      </c>
      <c r="B22" s="117">
        <v>74.19005688614665</v>
      </c>
      <c r="C22" s="117">
        <v>73.9788</v>
      </c>
      <c r="D22" s="117">
        <v>-0.28475094239493753</v>
      </c>
      <c r="E22" s="113">
        <v>70.9</v>
      </c>
      <c r="F22" s="117">
        <v>73.9788</v>
      </c>
      <c r="G22" s="117">
        <v>4.3424541607898455</v>
      </c>
    </row>
    <row r="23" spans="1:7" ht="15">
      <c r="A23" s="113" t="s">
        <v>15</v>
      </c>
      <c r="B23" s="117">
        <v>41.221951056371715</v>
      </c>
      <c r="C23" s="117">
        <v>41.6123</v>
      </c>
      <c r="D23" s="117">
        <v>0.9469443673213667</v>
      </c>
      <c r="E23" s="113">
        <v>39.1</v>
      </c>
      <c r="F23" s="117">
        <v>41.6123</v>
      </c>
      <c r="G23" s="117">
        <v>6.425319693094619</v>
      </c>
    </row>
    <row r="24" spans="1:7" ht="15">
      <c r="A24" s="113" t="s">
        <v>16</v>
      </c>
      <c r="B24" s="117">
        <v>63.653176888</v>
      </c>
      <c r="C24" s="117">
        <v>69.2672</v>
      </c>
      <c r="D24" s="117">
        <v>8.81970607983648</v>
      </c>
      <c r="E24" s="113">
        <v>60.59</v>
      </c>
      <c r="F24" s="117">
        <v>69.2672</v>
      </c>
      <c r="G24" s="117">
        <v>14.32117511140452</v>
      </c>
    </row>
    <row r="25" spans="1:7" ht="15">
      <c r="A25" s="113" t="s">
        <v>17</v>
      </c>
      <c r="B25" s="117">
        <v>102.43881273799998</v>
      </c>
      <c r="C25" s="117">
        <v>101.27359999999999</v>
      </c>
      <c r="D25" s="117">
        <v>-1.1374719277352137</v>
      </c>
      <c r="E25" s="113">
        <v>108.47</v>
      </c>
      <c r="F25" s="117">
        <v>101.27359999999999</v>
      </c>
      <c r="G25" s="117">
        <v>-6.63446114132941</v>
      </c>
    </row>
    <row r="26" spans="1:7" ht="15">
      <c r="A26" s="113" t="s">
        <v>18</v>
      </c>
      <c r="B26" s="117">
        <v>135.432046609729</v>
      </c>
      <c r="C26" s="117">
        <v>122.91990000000001</v>
      </c>
      <c r="D26" s="117">
        <v>-9.23868975101951</v>
      </c>
      <c r="E26" s="113">
        <v>127.7</v>
      </c>
      <c r="F26" s="117">
        <v>122.91990000000001</v>
      </c>
      <c r="G26" s="117">
        <v>-3.743226311667964</v>
      </c>
    </row>
    <row r="27" spans="1:7" ht="15">
      <c r="A27" s="113" t="s">
        <v>19</v>
      </c>
      <c r="B27" s="117">
        <v>208.49541790388952</v>
      </c>
      <c r="C27" s="117">
        <v>198.496</v>
      </c>
      <c r="D27" s="117">
        <v>-4.795989285720878</v>
      </c>
      <c r="E27" s="113">
        <v>203.52</v>
      </c>
      <c r="F27" s="117">
        <v>198.496</v>
      </c>
      <c r="G27" s="117">
        <v>-2.4685534591194975</v>
      </c>
    </row>
    <row r="28" spans="1:7" ht="15">
      <c r="A28" s="113" t="s">
        <v>20</v>
      </c>
      <c r="B28" s="117">
        <v>79.95977996243501</v>
      </c>
      <c r="C28" s="117">
        <v>75.3683</v>
      </c>
      <c r="D28" s="117">
        <v>-5.742236865324133</v>
      </c>
      <c r="E28" s="113">
        <v>63.39</v>
      </c>
      <c r="F28" s="117">
        <v>75.3683</v>
      </c>
      <c r="G28" s="117">
        <v>18.896198138507657</v>
      </c>
    </row>
    <row r="29" spans="1:7" ht="15">
      <c r="A29" s="113" t="s">
        <v>21</v>
      </c>
      <c r="B29" s="117">
        <v>36.953426941</v>
      </c>
      <c r="C29" s="117">
        <v>35.5766</v>
      </c>
      <c r="D29" s="117">
        <v>-3.7258437308080934</v>
      </c>
      <c r="E29" s="113">
        <v>30.15</v>
      </c>
      <c r="F29" s="117">
        <v>35.5766</v>
      </c>
      <c r="G29" s="117">
        <v>17.99867330016584</v>
      </c>
    </row>
    <row r="30" spans="1:7" s="107" customFormat="1" ht="7.5" customHeight="1">
      <c r="A30" s="118"/>
      <c r="B30" s="118"/>
      <c r="C30" s="118"/>
      <c r="D30" s="118"/>
      <c r="E30" s="118"/>
      <c r="F30" s="118"/>
      <c r="G30" s="118"/>
    </row>
    <row r="31" spans="1:7" ht="15">
      <c r="A31" s="113" t="s">
        <v>22</v>
      </c>
      <c r="B31" s="117">
        <v>265.2566997878963</v>
      </c>
      <c r="C31" s="117">
        <v>250.6047</v>
      </c>
      <c r="D31" s="117">
        <v>-5.523705828962014</v>
      </c>
      <c r="E31" s="113">
        <v>210.72</v>
      </c>
      <c r="F31" s="117">
        <v>250.6047</v>
      </c>
      <c r="G31" s="117">
        <v>18.92781890660593</v>
      </c>
    </row>
    <row r="32" spans="1:7" ht="15">
      <c r="A32" s="113" t="s">
        <v>23</v>
      </c>
      <c r="B32" s="117">
        <v>56.15042335765458</v>
      </c>
      <c r="C32" s="117">
        <v>56.566900000000004</v>
      </c>
      <c r="D32" s="117">
        <v>0.7417159434268935</v>
      </c>
      <c r="E32" s="113">
        <v>55.13</v>
      </c>
      <c r="F32" s="117">
        <v>56.566900000000004</v>
      </c>
      <c r="G32" s="117">
        <v>2.6063849083983337</v>
      </c>
    </row>
    <row r="33" spans="1:7" ht="15">
      <c r="A33" s="113" t="s">
        <v>24</v>
      </c>
      <c r="B33" s="117">
        <v>166.95658424418684</v>
      </c>
      <c r="C33" s="117">
        <v>164.68529999999998</v>
      </c>
      <c r="D33" s="117">
        <v>-1.360404116117356</v>
      </c>
      <c r="E33" s="113">
        <v>145.07</v>
      </c>
      <c r="F33" s="117">
        <v>164.68529999999998</v>
      </c>
      <c r="G33" s="117">
        <v>13.521265595919205</v>
      </c>
    </row>
    <row r="34" spans="1:7" ht="15">
      <c r="A34" s="115" t="s">
        <v>25</v>
      </c>
      <c r="B34" s="117">
        <v>220.42485217698993</v>
      </c>
      <c r="C34" s="117">
        <v>229.9299</v>
      </c>
      <c r="D34" s="117">
        <v>4.3121488929832665</v>
      </c>
      <c r="E34" s="113">
        <v>179.1</v>
      </c>
      <c r="F34" s="117">
        <v>229.9299</v>
      </c>
      <c r="G34" s="117">
        <v>28.380737018425467</v>
      </c>
    </row>
    <row r="35" spans="1:7" ht="15">
      <c r="A35" s="115" t="s">
        <v>26</v>
      </c>
      <c r="B35" s="117">
        <v>196.90523644591207</v>
      </c>
      <c r="C35" s="117">
        <v>197.0663</v>
      </c>
      <c r="D35" s="117">
        <v>0.08179749660044631</v>
      </c>
      <c r="E35" s="113">
        <v>173.74</v>
      </c>
      <c r="F35" s="117">
        <v>197.0663</v>
      </c>
      <c r="G35" s="117">
        <v>13.425981351444689</v>
      </c>
    </row>
    <row r="36" spans="1:7" s="107" customFormat="1" ht="7.5" customHeight="1">
      <c r="A36" s="118"/>
      <c r="B36" s="118"/>
      <c r="C36" s="118"/>
      <c r="D36" s="118"/>
      <c r="E36" s="118"/>
      <c r="F36" s="118"/>
      <c r="G36" s="118"/>
    </row>
    <row r="37" spans="1:7" s="107" customFormat="1" ht="15.75">
      <c r="A37" s="116" t="s">
        <v>150</v>
      </c>
      <c r="B37" s="119">
        <v>2528.311014076644</v>
      </c>
      <c r="C37" s="119">
        <v>2452.3579999999997</v>
      </c>
      <c r="D37" s="119">
        <v>-3.0041009058524684</v>
      </c>
      <c r="E37" s="120">
        <v>2269.31</v>
      </c>
      <c r="F37" s="119">
        <v>2452.3579999999997</v>
      </c>
      <c r="G37" s="119">
        <v>8.066240399064023</v>
      </c>
    </row>
  </sheetData>
  <mergeCells count="4">
    <mergeCell ref="A2:G2"/>
    <mergeCell ref="A5:A6"/>
    <mergeCell ref="B5:D5"/>
    <mergeCell ref="E5:G5"/>
  </mergeCells>
  <printOptions/>
  <pageMargins left="0.75" right="0.75" top="1" bottom="1" header="0.5" footer="0.5"/>
  <pageSetup fitToHeight="1" fitToWidth="1"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2012-07-30T11:55:16Z</cp:lastPrinted>
  <dcterms:created xsi:type="dcterms:W3CDTF">2008-11-28T09:13:06Z</dcterms:created>
  <dcterms:modified xsi:type="dcterms:W3CDTF">2012-07-31T15:22:04Z</dcterms:modified>
  <cp:category/>
  <cp:version/>
  <cp:contentType/>
  <cp:contentStatus/>
</cp:coreProperties>
</file>